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1760"/>
  </bookViews>
  <sheets>
    <sheet name="附件1" sheetId="1" r:id="rId1"/>
  </sheets>
  <definedNames>
    <definedName name="_xlnm.Print_Area" localSheetId="0">附件1!$A$1:$E$30</definedName>
  </definedNames>
  <calcPr calcId="125725"/>
</workbook>
</file>

<file path=xl/calcChain.xml><?xml version="1.0" encoding="utf-8"?>
<calcChain xmlns="http://schemas.openxmlformats.org/spreadsheetml/2006/main">
  <c r="B5" i="1"/>
  <c r="C5"/>
  <c r="D6"/>
  <c r="D7"/>
  <c r="D9"/>
  <c r="D11"/>
  <c r="D12"/>
  <c r="D13"/>
  <c r="D14"/>
  <c r="D15"/>
  <c r="D16"/>
  <c r="D17"/>
  <c r="D18"/>
  <c r="D19"/>
  <c r="D20"/>
  <c r="D21"/>
  <c r="B23"/>
  <c r="C23"/>
  <c r="D24"/>
  <c r="D25"/>
  <c r="D26"/>
  <c r="D28"/>
  <c r="D29"/>
  <c r="D23" l="1"/>
  <c r="D5"/>
  <c r="B30"/>
  <c r="C30"/>
  <c r="D30" l="1"/>
</calcChain>
</file>

<file path=xl/sharedStrings.xml><?xml version="1.0" encoding="utf-8"?>
<sst xmlns="http://schemas.openxmlformats.org/spreadsheetml/2006/main" count="34" uniqueCount="34">
  <si>
    <t>表一</t>
  </si>
  <si>
    <t>单位：万元</t>
  </si>
  <si>
    <t>项      目</t>
  </si>
  <si>
    <t>预算数</t>
  </si>
  <si>
    <t>决算数</t>
  </si>
  <si>
    <t>决算数为          预算数的%</t>
  </si>
  <si>
    <t>决算数为上年决算数的%</t>
  </si>
  <si>
    <t>一、税收收入</t>
  </si>
  <si>
    <t>　　增值税</t>
  </si>
  <si>
    <t xml:space="preserve">      其中:改征增值税</t>
  </si>
  <si>
    <t>　　营业税</t>
  </si>
  <si>
    <t>　　企业所得税</t>
  </si>
  <si>
    <t>　　企业所得税退税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</si>
  <si>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</si>
  <si>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</si>
  <si>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</si>
  <si>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</si>
  <si>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</si>
  <si>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</si>
  <si>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</si>
  <si>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</si>
  <si>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</si>
  <si>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</si>
  <si>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</si>
  <si>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</si>
  <si>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</si>
  <si>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</si>
  <si>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</si>
  <si>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</si>
  <si>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</si>
  <si>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</si>
  <si>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</si>
  <si>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一般公共预算收入合计</t>
  </si>
  <si>
    <t>2017年度正宁县一般公共预算收入决算表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</si>
</sst>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0_);[Red]\(0\)"/>
    <numFmt numFmtId="178" formatCode="0.0_ "/>
  </numFmts>
  <fonts count="17">
    <font>
      <sz val="11"/>
      <color theme="1"/>
      <name val="宋体"/>
      <charset val="134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indexed="8"/>
      <name val="黑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  <scheme val="major"/>
    </font>
    <font>
      <sz val="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8"/>
      <color indexed="8"/>
      <name val="黑体"/>
      <family val="3"/>
      <charset val="134"/>
    </font>
    <font>
      <b/>
      <sz val="8"/>
      <color indexed="8"/>
      <name val="宋体"/>
      <family val="3"/>
      <charset val="134"/>
      <scheme val="major"/>
    </font>
    <font>
      <sz val="8"/>
      <name val="宋体"/>
      <family val="3"/>
      <charset val="134"/>
    </font>
    <font>
      <b/>
      <sz val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/>
  </cellStyleXfs>
  <cellXfs count="40">
    <xf numFmtId="0" fontId="0" fillId="0" borderId="0" xfId="0">
      <alignment vertic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Alignment="1"/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4" fillId="0" borderId="1" xfId="0" applyFont="1" applyBorder="1" applyAlignment="1" applyProtection="1"/>
    <xf numFmtId="0" fontId="4" fillId="2" borderId="1" xfId="0" applyFont="1" applyFill="1" applyBorder="1" applyAlignment="1" applyProtection="1"/>
    <xf numFmtId="0" fontId="11" fillId="0" borderId="1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177" fontId="14" fillId="2" borderId="2" xfId="0" applyNumberFormat="1" applyFont="1" applyFill="1" applyBorder="1" applyAlignment="1" applyProtection="1">
      <alignment horizontal="right" vertical="center"/>
    </xf>
    <xf numFmtId="177" fontId="14" fillId="2" borderId="0" xfId="0" applyNumberFormat="1" applyFont="1" applyFill="1" applyBorder="1" applyAlignment="1" applyProtection="1">
      <alignment horizontal="right" vertical="center"/>
    </xf>
    <xf numFmtId="176" fontId="14" fillId="0" borderId="2" xfId="0" applyNumberFormat="1" applyFont="1" applyBorder="1" applyAlignment="1" applyProtection="1">
      <alignment horizontal="right" vertical="center"/>
    </xf>
    <xf numFmtId="178" fontId="14" fillId="0" borderId="0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177" fontId="11" fillId="2" borderId="2" xfId="0" applyNumberFormat="1" applyFont="1" applyFill="1" applyBorder="1" applyAlignment="1" applyProtection="1">
      <alignment horizontal="right" vertical="center"/>
    </xf>
    <xf numFmtId="177" fontId="11" fillId="0" borderId="0" xfId="0" applyNumberFormat="1" applyFont="1" applyBorder="1" applyAlignment="1" applyProtection="1">
      <alignment horizontal="right" vertical="center"/>
    </xf>
    <xf numFmtId="176" fontId="11" fillId="0" borderId="2" xfId="0" applyNumberFormat="1" applyFont="1" applyBorder="1" applyAlignment="1" applyProtection="1">
      <alignment horizontal="right" vertical="center"/>
    </xf>
    <xf numFmtId="3" fontId="15" fillId="2" borderId="2" xfId="2" applyNumberFormat="1" applyFont="1" applyFill="1" applyBorder="1" applyAlignment="1" applyProtection="1">
      <alignment horizontal="right" vertical="center"/>
    </xf>
    <xf numFmtId="3" fontId="16" fillId="2" borderId="2" xfId="2" applyNumberFormat="1" applyFont="1" applyFill="1" applyBorder="1" applyAlignment="1" applyProtection="1">
      <alignment horizontal="right" vertical="center"/>
    </xf>
    <xf numFmtId="176" fontId="13" fillId="0" borderId="3" xfId="0" applyNumberFormat="1" applyFont="1" applyBorder="1" applyAlignment="1" applyProtection="1">
      <alignment horizontal="right" vertical="center"/>
    </xf>
    <xf numFmtId="177" fontId="11" fillId="0" borderId="2" xfId="0" applyNumberFormat="1" applyFont="1" applyBorder="1" applyAlignment="1" applyProtection="1">
      <alignment horizontal="right" vertical="center"/>
    </xf>
    <xf numFmtId="176" fontId="11" fillId="0" borderId="3" xfId="0" applyNumberFormat="1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vertical="center"/>
    </xf>
    <xf numFmtId="3" fontId="15" fillId="2" borderId="5" xfId="2" applyNumberFormat="1" applyFont="1" applyFill="1" applyBorder="1" applyAlignment="1" applyProtection="1">
      <alignment horizontal="right" vertical="center"/>
    </xf>
    <xf numFmtId="177" fontId="11" fillId="0" borderId="5" xfId="0" applyNumberFormat="1" applyFont="1" applyBorder="1" applyAlignment="1" applyProtection="1">
      <alignment horizontal="right" vertical="center"/>
    </xf>
    <xf numFmtId="176" fontId="11" fillId="0" borderId="4" xfId="0" applyNumberFormat="1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/>
    </xf>
    <xf numFmtId="177" fontId="14" fillId="0" borderId="5" xfId="0" applyNumberFormat="1" applyFont="1" applyBorder="1" applyAlignment="1" applyProtection="1">
      <alignment horizontal="right" vertical="center"/>
    </xf>
    <xf numFmtId="177" fontId="14" fillId="0" borderId="1" xfId="0" applyNumberFormat="1" applyFont="1" applyBorder="1" applyAlignment="1" applyProtection="1">
      <alignment horizontal="right" vertical="center"/>
    </xf>
    <xf numFmtId="176" fontId="14" fillId="0" borderId="5" xfId="0" applyNumberFormat="1" applyFont="1" applyBorder="1" applyAlignment="1" applyProtection="1">
      <alignment horizontal="right" vertical="center"/>
    </xf>
    <xf numFmtId="178" fontId="14" fillId="0" borderId="7" xfId="0" applyNumberFormat="1" applyFont="1" applyBorder="1" applyAlignment="1" applyProtection="1">
      <alignment horizontal="righ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DA35"/>
  <sheetViews>
    <sheetView showGridLines="0" showZeros="0" tabSelected="1" zoomScale="115" zoomScaleNormal="115" workbookViewId="0">
      <selection activeCell="F5" sqref="F5"/>
    </sheetView>
  </sheetViews>
  <sheetFormatPr defaultColWidth="54.625" defaultRowHeight="48" customHeight="1"/>
  <cols>
    <col min="1" max="1" width="34.125" style="2" customWidth="1"/>
    <col min="2" max="2" width="11.625" style="6" customWidth="1"/>
    <col min="3" max="4" width="11.625" style="2" customWidth="1"/>
    <col min="5" max="5" width="10" style="2" customWidth="1"/>
    <col min="6" max="16329" width="54.625" style="3"/>
    <col min="16330" max="16384" width="54.625" style="4"/>
  </cols>
  <sheetData>
    <row r="1" spans="1:5" ht="20.100000000000001" customHeight="1">
      <c r="A1" s="5" t="s">
        <v>0</v>
      </c>
    </row>
    <row r="2" spans="1:5" s="1" customFormat="1" ht="30" customHeight="1">
      <c r="A2" s="16" t="s">
        <v>33</v>
      </c>
      <c r="B2" s="16"/>
      <c r="C2" s="16"/>
      <c r="D2" s="16"/>
      <c r="E2" s="16"/>
    </row>
    <row r="3" spans="1:5" s="2" customFormat="1" ht="18.75" customHeight="1" thickBot="1">
      <c r="A3" s="7"/>
      <c r="B3" s="8"/>
      <c r="C3" s="7"/>
      <c r="D3" s="7"/>
      <c r="E3" s="9" t="s">
        <v>1</v>
      </c>
    </row>
    <row r="4" spans="1:5" s="2" customFormat="1" ht="40.5" customHeight="1" thickBot="1">
      <c r="A4" s="11" t="s">
        <v>2</v>
      </c>
      <c r="B4" s="12" t="s">
        <v>3</v>
      </c>
      <c r="C4" s="10" t="s">
        <v>4</v>
      </c>
      <c r="D4" s="13" t="s">
        <v>5</v>
      </c>
      <c r="E4" s="10" t="s">
        <v>6</v>
      </c>
    </row>
    <row r="5" spans="1:5" s="2" customFormat="1" ht="24" customHeight="1">
      <c r="A5" s="17" t="s">
        <v>7</v>
      </c>
      <c r="B5" s="18">
        <f>SUM(B6:B22)-B7</f>
        <v>4844</v>
      </c>
      <c r="C5" s="19">
        <f>SUM(C6:C22)-C7</f>
        <v>5681</v>
      </c>
      <c r="D5" s="20">
        <f t="shared" ref="D5:D30" si="0">C5/B5*100</f>
        <v>117.27910817506194</v>
      </c>
      <c r="E5" s="21">
        <v>20.46225614927905</v>
      </c>
    </row>
    <row r="6" spans="1:5" s="2" customFormat="1" ht="24" customHeight="1">
      <c r="A6" s="22" t="s">
        <v>8</v>
      </c>
      <c r="B6" s="23">
        <v>1960</v>
      </c>
      <c r="C6" s="24">
        <v>1771</v>
      </c>
      <c r="D6" s="25">
        <f t="shared" si="0"/>
        <v>90.357142857142861</v>
      </c>
      <c r="E6" s="21">
        <v>59.549549549549553</v>
      </c>
    </row>
    <row r="7" spans="1:5" s="2" customFormat="1" ht="24" customHeight="1">
      <c r="A7" s="22" t="s">
        <v>9</v>
      </c>
      <c r="B7" s="23">
        <v>1568</v>
      </c>
      <c r="C7" s="24">
        <v>1420</v>
      </c>
      <c r="D7" s="25">
        <f>C7/B7*100</f>
        <v>90.561224489795919</v>
      </c>
      <c r="E7" s="21">
        <v>61.363636363636367</v>
      </c>
    </row>
    <row r="8" spans="1:5" s="2" customFormat="1" ht="24" customHeight="1">
      <c r="A8" s="22" t="s">
        <v>10</v>
      </c>
      <c r="B8" s="23"/>
      <c r="C8" s="24"/>
      <c r="D8" s="25"/>
      <c r="E8" s="21">
        <v>-100</v>
      </c>
    </row>
    <row r="9" spans="1:5" s="2" customFormat="1" ht="24" customHeight="1">
      <c r="A9" s="22" t="s">
        <v>11</v>
      </c>
      <c r="B9" s="26">
        <v>234</v>
      </c>
      <c r="C9" s="24">
        <v>296</v>
      </c>
      <c r="D9" s="25">
        <f>C9/B9*100</f>
        <v>126.49572649572649</v>
      </c>
      <c r="E9" s="21">
        <v>43.689320388349515</v>
      </c>
    </row>
    <row r="10" spans="1:5" s="2" customFormat="1" ht="24" customHeight="1">
      <c r="A10" s="22" t="s">
        <v>12</v>
      </c>
      <c r="B10" s="26">
        <v>0</v>
      </c>
      <c r="C10" s="24"/>
      <c r="D10" s="25"/>
      <c r="E10" s="21"/>
    </row>
    <row r="11" spans="1:5" s="2" customFormat="1" ht="24" customHeight="1">
      <c r="A11" s="22" t="s">
        <v>13</v>
      </c>
      <c r="B11" s="26">
        <v>107</v>
      </c>
      <c r="C11" s="24">
        <v>116</v>
      </c>
      <c r="D11" s="25">
        <f t="shared" ref="D11:D21" si="1">C11/B11*100</f>
        <v>108.41121495327101</v>
      </c>
      <c r="E11" s="21">
        <v>41.463414634146339</v>
      </c>
    </row>
    <row r="12" spans="1:5" s="2" customFormat="1" ht="24" customHeight="1">
      <c r="A12" s="22" t="s">
        <v>14</v>
      </c>
      <c r="B12" s="26">
        <v>40</v>
      </c>
      <c r="C12" s="24">
        <v>26</v>
      </c>
      <c r="D12" s="25">
        <f t="shared" si="1"/>
        <v>65</v>
      </c>
      <c r="E12" s="21">
        <v>-16.129032258064516</v>
      </c>
    </row>
    <row r="13" spans="1:5" s="2" customFormat="1" ht="24" customHeight="1">
      <c r="A13" s="22" t="s">
        <v>15</v>
      </c>
      <c r="B13" s="26">
        <v>277</v>
      </c>
      <c r="C13" s="24">
        <v>305</v>
      </c>
      <c r="D13" s="25">
        <f t="shared" si="1"/>
        <v>110.10830324909749</v>
      </c>
      <c r="E13" s="21">
        <v>43.1924882629108</v>
      </c>
    </row>
    <row r="14" spans="1:5" s="2" customFormat="1" ht="24" customHeight="1">
      <c r="A14" s="22" t="s">
        <v>16</v>
      </c>
      <c r="B14" s="26">
        <v>179</v>
      </c>
      <c r="C14" s="24">
        <v>294</v>
      </c>
      <c r="D14" s="25">
        <f t="shared" si="1"/>
        <v>164.24581005586592</v>
      </c>
      <c r="E14" s="21">
        <v>113.04347826086956</v>
      </c>
    </row>
    <row r="15" spans="1:5" s="2" customFormat="1" ht="24" customHeight="1">
      <c r="A15" s="22" t="s">
        <v>17</v>
      </c>
      <c r="B15" s="26">
        <v>60</v>
      </c>
      <c r="C15" s="24">
        <v>47</v>
      </c>
      <c r="D15" s="25">
        <f t="shared" si="1"/>
        <v>78.333333333333329</v>
      </c>
      <c r="E15" s="21">
        <v>2.1739130434782608</v>
      </c>
    </row>
    <row r="16" spans="1:5" s="2" customFormat="1" ht="24" customHeight="1">
      <c r="A16" s="22" t="s">
        <v>18</v>
      </c>
      <c r="B16" s="26">
        <v>94</v>
      </c>
      <c r="C16" s="24">
        <v>193</v>
      </c>
      <c r="D16" s="25">
        <f t="shared" si="1"/>
        <v>205.31914893617022</v>
      </c>
      <c r="E16" s="21">
        <v>168.05555555555557</v>
      </c>
    </row>
    <row r="17" spans="1:5" s="2" customFormat="1" ht="23.45" customHeight="1">
      <c r="A17" s="22" t="s">
        <v>19</v>
      </c>
      <c r="B17" s="26">
        <v>174</v>
      </c>
      <c r="C17" s="24">
        <v>313</v>
      </c>
      <c r="D17" s="25">
        <f t="shared" si="1"/>
        <v>179.88505747126439</v>
      </c>
      <c r="E17" s="21">
        <v>133.58208955223881</v>
      </c>
    </row>
    <row r="18" spans="1:5" s="2" customFormat="1" ht="23.45" customHeight="1">
      <c r="A18" s="22" t="s">
        <v>20</v>
      </c>
      <c r="B18" s="26">
        <v>342</v>
      </c>
      <c r="C18" s="24">
        <v>322</v>
      </c>
      <c r="D18" s="25">
        <f t="shared" si="1"/>
        <v>94.152046783625735</v>
      </c>
      <c r="E18" s="21">
        <v>22.433460076045627</v>
      </c>
    </row>
    <row r="19" spans="1:5" s="2" customFormat="1" ht="23.45" customHeight="1">
      <c r="A19" s="22" t="s">
        <v>21</v>
      </c>
      <c r="B19" s="26">
        <v>364</v>
      </c>
      <c r="C19" s="24">
        <v>95</v>
      </c>
      <c r="D19" s="25">
        <f t="shared" si="1"/>
        <v>26.098901098901102</v>
      </c>
      <c r="E19" s="21">
        <v>-66.071428571428569</v>
      </c>
    </row>
    <row r="20" spans="1:5" s="2" customFormat="1" ht="23.45" customHeight="1">
      <c r="A20" s="22" t="s">
        <v>22</v>
      </c>
      <c r="B20" s="26">
        <v>413</v>
      </c>
      <c r="C20" s="24">
        <v>1143</v>
      </c>
      <c r="D20" s="25">
        <f t="shared" si="1"/>
        <v>276.75544794188858</v>
      </c>
      <c r="E20" s="21">
        <v>259.43396226415098</v>
      </c>
    </row>
    <row r="21" spans="1:5" s="2" customFormat="1" ht="23.45" customHeight="1">
      <c r="A21" s="22" t="s">
        <v>23</v>
      </c>
      <c r="B21" s="26">
        <v>600</v>
      </c>
      <c r="C21" s="24">
        <v>760</v>
      </c>
      <c r="D21" s="25">
        <f t="shared" si="1"/>
        <v>126.66666666666666</v>
      </c>
      <c r="E21" s="21">
        <v>-36.6138448707256</v>
      </c>
    </row>
    <row r="22" spans="1:5" s="2" customFormat="1" ht="23.45" customHeight="1">
      <c r="A22" s="22" t="s">
        <v>24</v>
      </c>
      <c r="B22" s="26">
        <v>0</v>
      </c>
      <c r="C22" s="24"/>
      <c r="D22" s="25"/>
      <c r="E22" s="21"/>
    </row>
    <row r="23" spans="1:5" s="2" customFormat="1" ht="23.45" customHeight="1">
      <c r="A23" s="17" t="s">
        <v>25</v>
      </c>
      <c r="B23" s="27">
        <f>SUM(B24:B29)</f>
        <v>3276</v>
      </c>
      <c r="C23" s="27">
        <f>SUM(C24:C29)</f>
        <v>4802</v>
      </c>
      <c r="D23" s="28">
        <f t="shared" si="0"/>
        <v>146.58119658119656</v>
      </c>
      <c r="E23" s="21">
        <v>-54.327563249001329</v>
      </c>
    </row>
    <row r="24" spans="1:5" s="2" customFormat="1" ht="23.45" customHeight="1">
      <c r="A24" s="22" t="s">
        <v>26</v>
      </c>
      <c r="B24" s="26">
        <v>918</v>
      </c>
      <c r="C24" s="29">
        <v>2500</v>
      </c>
      <c r="D24" s="30">
        <f t="shared" si="0"/>
        <v>272.33115468409585</v>
      </c>
      <c r="E24" s="21">
        <v>191.03608847497088</v>
      </c>
    </row>
    <row r="25" spans="1:5" s="2" customFormat="1" ht="23.45" customHeight="1">
      <c r="A25" s="22" t="s">
        <v>27</v>
      </c>
      <c r="B25" s="26">
        <v>464</v>
      </c>
      <c r="C25" s="29">
        <v>993</v>
      </c>
      <c r="D25" s="30">
        <f t="shared" si="0"/>
        <v>214.00862068965517</v>
      </c>
      <c r="E25" s="21">
        <v>-87.463704077767957</v>
      </c>
    </row>
    <row r="26" spans="1:5" s="2" customFormat="1" ht="20.25" customHeight="1">
      <c r="A26" s="22" t="s">
        <v>28</v>
      </c>
      <c r="B26" s="26">
        <v>604</v>
      </c>
      <c r="C26" s="29">
        <v>745</v>
      </c>
      <c r="D26" s="30">
        <f t="shared" si="0"/>
        <v>123.34437086092716</v>
      </c>
      <c r="E26" s="21">
        <v>38.218923933209645</v>
      </c>
    </row>
    <row r="27" spans="1:5" s="2" customFormat="1" ht="20.25" customHeight="1">
      <c r="A27" s="22" t="s">
        <v>29</v>
      </c>
      <c r="B27" s="26">
        <v>0</v>
      </c>
      <c r="C27" s="29"/>
      <c r="D27" s="30"/>
      <c r="E27" s="21"/>
    </row>
    <row r="28" spans="1:5" s="2" customFormat="1" ht="20.25" customHeight="1">
      <c r="A28" s="22" t="s">
        <v>30</v>
      </c>
      <c r="B28" s="26">
        <v>549</v>
      </c>
      <c r="C28" s="29">
        <v>204</v>
      </c>
      <c r="D28" s="30">
        <f t="shared" si="0"/>
        <v>37.158469945355193</v>
      </c>
      <c r="E28" s="21">
        <v>-64.827586206896541</v>
      </c>
    </row>
    <row r="29" spans="1:5" s="2" customFormat="1" ht="20.25" customHeight="1" thickBot="1">
      <c r="A29" s="31" t="s">
        <v>31</v>
      </c>
      <c r="B29" s="32">
        <v>741</v>
      </c>
      <c r="C29" s="33">
        <v>360</v>
      </c>
      <c r="D29" s="34">
        <f t="shared" si="0"/>
        <v>48.582995951417004</v>
      </c>
      <c r="E29" s="39">
        <v>-41.463414634146339</v>
      </c>
    </row>
    <row r="30" spans="1:5" s="2" customFormat="1" ht="20.25" customHeight="1" thickBot="1">
      <c r="A30" s="35" t="s">
        <v>32</v>
      </c>
      <c r="B30" s="36">
        <f>B5+B23</f>
        <v>8120</v>
      </c>
      <c r="C30" s="37">
        <f>SUM(C23,C5)</f>
        <v>10483</v>
      </c>
      <c r="D30" s="38">
        <f t="shared" si="0"/>
        <v>129.10098522167488</v>
      </c>
      <c r="E30" s="39">
        <v>-31.168745896257388</v>
      </c>
    </row>
    <row r="31" spans="1:5" s="2" customFormat="1" ht="20.25" customHeight="1">
      <c r="A31" s="14"/>
      <c r="B31" s="15"/>
      <c r="C31" s="15"/>
      <c r="D31" s="15"/>
      <c r="E31" s="15"/>
    </row>
    <row r="32" spans="1:5" s="2" customFormat="1" ht="20.25" customHeight="1">
      <c r="B32" s="6"/>
    </row>
    <row r="33" spans="2:2" s="2" customFormat="1" ht="20.25" customHeight="1">
      <c r="B33" s="6"/>
    </row>
    <row r="34" spans="2:2" s="2" customFormat="1" ht="20.25" customHeight="1">
      <c r="B34" s="6"/>
    </row>
    <row r="35" spans="2:2" s="2" customFormat="1" ht="24" customHeight="1">
      <c r="B35" s="6"/>
    </row>
  </sheetData>
  <mergeCells count="1">
    <mergeCell ref="A2:E2"/>
  </mergeCells>
  <phoneticPr fontId="7" type="noConversion"/>
  <printOptions horizontalCentered="1"/>
  <pageMargins left="0.98425196850393704" right="0.7480314960629921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张姣姣</dc:creator>
  <cp:lastModifiedBy>Administrator</cp:lastModifiedBy>
  <cp:lastPrinted>2018-05-23T07:32:03Z</cp:lastPrinted>
  <dcterms:created xsi:type="dcterms:W3CDTF">2016-09-22T01:58:12Z</dcterms:created>
  <dcterms:modified xsi:type="dcterms:W3CDTF">2018-05-23T07:32:05Z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