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15"/>
  </bookViews>
  <sheets>
    <sheet name="市级" sheetId="2" r:id="rId1"/>
  </sheets>
  <definedNames>
    <definedName name="_xlnm.Print_Titles" localSheetId="0">市级!$1:$4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<sst xmlns="http://schemas.openxmlformats.org/spreadsheetml/2006/main" count="133" uniqueCount="102">
  <si>
    <t>正宁县2024年市级衔接推进乡村振兴补助资金项目计划表</t>
  </si>
  <si>
    <t>序号</t>
  </si>
  <si>
    <t>项目名称</t>
  </si>
  <si>
    <t>建设
性质（新建或续建）</t>
  </si>
  <si>
    <t>建设
起止
年限</t>
  </si>
  <si>
    <t>建设地点
（以乡镇为单位细化到村）</t>
  </si>
  <si>
    <t>建设内容与规模</t>
  </si>
  <si>
    <t>投资估算（万元）</t>
  </si>
  <si>
    <t>绩效目标</t>
  </si>
  <si>
    <t>项目
主管
单位</t>
  </si>
  <si>
    <t>项目
实施
单位</t>
  </si>
  <si>
    <t>备注</t>
  </si>
  <si>
    <t>合计</t>
  </si>
  <si>
    <t>县级</t>
  </si>
  <si>
    <t>项目效益情况</t>
  </si>
  <si>
    <t>利益联结机制</t>
  </si>
  <si>
    <t>受益村数（个）</t>
  </si>
  <si>
    <t>受益户数
（万户）</t>
  </si>
  <si>
    <t>受益人数
（万人）</t>
  </si>
  <si>
    <t>脱贫村</t>
  </si>
  <si>
    <t>其他村</t>
  </si>
  <si>
    <t>脱贫户</t>
  </si>
  <si>
    <t>其他
农户</t>
  </si>
  <si>
    <t>脱贫人口数</t>
  </si>
  <si>
    <t>其他
人口数</t>
  </si>
  <si>
    <t>合计（11个）</t>
  </si>
  <si>
    <t>一、乡村产业发展项目（7个）</t>
  </si>
  <si>
    <t>（1）苹果产业（1个）</t>
  </si>
  <si>
    <t>正宁县永和镇苹果防雹网建设项目</t>
  </si>
  <si>
    <t>新建</t>
  </si>
  <si>
    <t>2024.03-2024.07</t>
  </si>
  <si>
    <t>永和镇樊村、下南村</t>
  </si>
  <si>
    <t>由永和镇人民政府具体负责，按照“先建后补”的方式，在永和镇樊村、下南村等2个村搭建果园防雹网50亩，建成后按1500元/亩标准予以奖补。</t>
  </si>
  <si>
    <t>加强果园防灾减灾基础设施建设，提高抵抗防范冰雹灾害能力，稳定苹果产量和收益。</t>
  </si>
  <si>
    <t>1.项目实施过程中，提供务工岗位2人，可稳定带动农户收入增加1万元以上；2.有效防范冰雹灾害，保障果品收益；3.发挥示范引领作用，有效推广果园务作新技术。</t>
  </si>
  <si>
    <t>农业农村局</t>
  </si>
  <si>
    <t>永和镇</t>
  </si>
  <si>
    <t>（2）其他产业（4个）</t>
  </si>
  <si>
    <t>正宁县产业发展贷款贴息项目</t>
  </si>
  <si>
    <t>2024.01-
2024.12</t>
  </si>
  <si>
    <t>全县94个行政村</t>
  </si>
  <si>
    <t>围绕现代农业优势特色产业三年倍增行动计划，以蔬菜、肉牛、生猪、苹果、食用菌、中药材等优势主导产业为重点，对经营主体用于设施农业、农业基础设施建设、农产品收购、农资农机购买、农产品加工生产设施建设、仓储及冷链物流建设、农业品牌培育、农业科技研发和新品种引进等农业生产关键环节的银行贷款进行贴息。</t>
  </si>
  <si>
    <t>聚焦特色农业产业发展，促进全县农业产业规模扩大，效益提升，实现农业促进农业增效，农民增收，农村繁荣。</t>
  </si>
  <si>
    <t>促进农业增效，农民增收，农村繁荣，有效完善经营主体联农带农机制，促进农村产业融合发展。</t>
  </si>
  <si>
    <t>宫河镇大葱奖补项目</t>
  </si>
  <si>
    <t>2024.01-
2024.10</t>
  </si>
  <si>
    <t>彭姚川村</t>
  </si>
  <si>
    <t>国家地理标志农产品宫河大葱种植奖补项目，奖补绿色标志彭姚川大葱，群众种植大葱每亩按400元进行奖补，用于购苗、栽植、有机肥、土壤改良等，共奖补1000亩。</t>
  </si>
  <si>
    <t>进一步提高群众生产积极性，引导群众科学种植。</t>
  </si>
  <si>
    <t>通过项目实施，辐射周边群众种植绿色标志大葱，增加群众收入。</t>
  </si>
  <si>
    <t>宫河镇</t>
  </si>
  <si>
    <t>正宁县小额信贷贴息项目</t>
  </si>
  <si>
    <t>2024.01-2024.12</t>
  </si>
  <si>
    <t>10乡镇</t>
  </si>
  <si>
    <t>用于脱贫人口小额贷款贴息，全年共约需资金1000万元，本次安排142.98万元。</t>
  </si>
  <si>
    <t>通过贷款贴息，可有效利用银行贷款资金扶持脱贫人口发展产业。</t>
  </si>
  <si>
    <t>给脱贫人口发展产业提供资金支持，增加收入。</t>
  </si>
  <si>
    <t>乡村振兴局</t>
  </si>
  <si>
    <t>正宁县三嘉乡林下木耳种植示范点项目</t>
  </si>
  <si>
    <t>2024.04-
2024.12</t>
  </si>
  <si>
    <t>狼牙坬村</t>
  </si>
  <si>
    <t>由村党支部牵头，将村集体经济项目资金20万元注入到正宁县子午农民专业合作社，用于林下木耳示范种植，每年按照注入资金的5%分给村集体（每年1万元）。村委会和正宁县子午农民专业合作社签订协议，协议期限3年，期满后，双方根据经营情况确定是否续签协议。</t>
  </si>
  <si>
    <t>村集体每年保底收入1万元，主要用于改善村庄环境，帮助群众发展产业、开展公益活动等。</t>
  </si>
  <si>
    <t>扶持特色产业发展，助力产业结构调整。</t>
  </si>
  <si>
    <t>三嘉乡</t>
  </si>
  <si>
    <t>（3）产业配套基础设施建设项目（2个）</t>
  </si>
  <si>
    <t>正宁县西坡镇宋畔村四季青紫苏科技园设施改造维修项目</t>
  </si>
  <si>
    <t>2024.04-2024.09</t>
  </si>
  <si>
    <t>西坡镇宋畔村</t>
  </si>
  <si>
    <t>该项目是在原有温室大棚的基础上进行技术改造和维修，以满足紫苏等农作物温室种植所需要的温度、光照、湿度、水肥等要求。配置包括温度，湿度、手机电脑远程控制温室基本配置系统，实现物联网控制；对已缺失及损坏的配电、给水、管道、墙面、屋顶、遮阳网进行重新安装更换；清理垃圾，更换土层，筛选清洗石头，清洗屋面满足透光要求；购置育苗苗床、绿布、喷洒头及管道，购买紫苏苗、香料苗等恢复生产实验。</t>
  </si>
  <si>
    <t>将正宁县西坡镇打造成为以紫苏种植、加工、紫苏文化、紫苏特色食品体验地、紫苏博览园和周末休闲目的地，推动一二三产融合发展。</t>
  </si>
  <si>
    <t>推动紫苏产业发展，吸引周边务工人员返乡务工，带动群众增收。</t>
  </si>
  <si>
    <t>农业产业化发展中心</t>
  </si>
  <si>
    <t>宫河镇设施蔬菜基地产业配套项目</t>
  </si>
  <si>
    <t>2024.4-2024.12</t>
  </si>
  <si>
    <t>宫河镇王录村</t>
  </si>
  <si>
    <t>宫河镇设施蔬菜基地新修排水渠3100米，低压架高电缆400米，铺设水管110钢塑复合热熔管道460米，新建500立方米蓄水池1座，并铺设110钢塑复合热熔管道800米。</t>
  </si>
  <si>
    <t>促进设施蔬菜产业发展，推进蔬菜产业园建设。</t>
  </si>
  <si>
    <t>促进农业增效，农民增收，有效完善经营主体联农带农机制，促进农村产业融合发展。</t>
  </si>
  <si>
    <t>市级农业科技示范镇扶持资金</t>
  </si>
  <si>
    <t>二、就业帮扶项目（3个）</t>
  </si>
  <si>
    <t>乡村就业工厂（就业帮扶车间）奖补项目</t>
  </si>
  <si>
    <t>续建</t>
  </si>
  <si>
    <t>对已认定的乡村就业工厂（帮扶车间）吸纳脱贫劳动力实现就业6个月以上，工资发放不低于1850元/月的，按照3000元/人的标准给与乡村就业工厂（帮扶车间）吸纳就业奖补。</t>
  </si>
  <si>
    <t>帮助脱贫劳动力实现更加充分更高质量就业，提高脱贫劳动力家庭经济收入。</t>
  </si>
  <si>
    <t>人社局</t>
  </si>
  <si>
    <t>正宁县雨露计划培训项目</t>
  </si>
  <si>
    <t>对高职、专科在校脱贫户（含3类监测对象）贫困学生进行补贴，每人每年补贴3000元。</t>
  </si>
  <si>
    <t>经培训获得中技、中专学历证和国家中级职业上岗资格证书，使脱贫户家庭“两后生”学到一技之长，增进就业。</t>
  </si>
  <si>
    <t>县外（除天津市）务工就业奖补</t>
  </si>
  <si>
    <t>正宁县脱贫户和“三类户”劳动力县外务工奖补。</t>
  </si>
  <si>
    <t>鼓励脱贫劳动力务工，陕西、宁夏务工脱贫劳动力每人500元，其余省外每人补贴600元，省内市外每人补贴300元，市内县外每人补贴200元。</t>
  </si>
  <si>
    <t>就业局</t>
  </si>
  <si>
    <t>三、农村公共基础设施建设项目（1个）</t>
  </si>
  <si>
    <t>（1）饮水安全巩固项目（1个）</t>
  </si>
  <si>
    <t>正宁县永和镇上南村一组、于庄村四五组供水管网应急改造及周家镇核桃峪村水源置换工程</t>
  </si>
  <si>
    <t>2024.04-2024.12</t>
  </si>
  <si>
    <t>永和镇上南村、于庄村、周家镇核桃峪村</t>
  </si>
  <si>
    <t>上南村一组：更换埋设各类PE管道1080米，完成自来水入户对接46户，新建闸阀井3座，管道穿水泥路面、拆除恢复水泥路面、管道对接、安装闸阀等相关设施。
于庄村四五组：更换埋设PE管道960米，完成自来水入户对接15户，新建闸阀井3座，管道对接、维修漏点、安装闸阀等相关设施。
周家镇核桃峪村：埋设Dn63PE管道900m，新建闸阀井1座，安装增压泵、闸阀等配套设施。</t>
  </si>
  <si>
    <t>解决群众用水难问题。</t>
  </si>
  <si>
    <t>水务局</t>
  </si>
  <si>
    <t>水利建设管理站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</si>
</sst>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s>
  <fonts count="27">
    <font>
      <sz val="11"/>
      <color theme="1"/>
      <name val="宋体"/>
      <charset val="134"/>
      <scheme val="minor"/>
    </font>
    <font>
      <sz val="20"/>
      <name val="方正小标宋简体"/>
      <charset val="134"/>
    </font>
    <font>
      <sz val="12"/>
      <name val="宋体"/>
      <charset val="134"/>
    </font>
    <font>
      <sz val="12"/>
      <color theme="1"/>
      <name val="宋体"/>
      <charset val="134"/>
    </font>
    <font>
      <b/>
      <sz val="12"/>
      <color theme="1"/>
      <name val="宋体"/>
      <charset val="134"/>
    </font>
    <font>
      <sz val="12"/>
      <color theme="1"/>
      <name val="宋体"/>
      <charset val="134"/>
      <scheme val="minor"/>
    </font>
    <font>
      <sz val="12"/>
      <color indexed="8"/>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alignment vertical="center"/>
    </xf>
  </cellStyleXfs>
  <cellXfs count="28">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3"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7" fillId="0" borderId="1" xfId="0" applyNumberFormat="1" applyFont="1" applyFill="1" applyBorder="1" applyAlignment="1">
      <alignment horizontal="center" vertical="center" wrapText="1"/>
    </xf>
    <xf numFmtId="0" fontId="5" fillId="0" borderId="1" xfId="0" applyFont="1" applyFill="1" applyBorder="1">
      <alignment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16</xdr:col>
      <xdr:colOff>228544</xdr:colOff>
      <xdr:row>7</xdr:row>
      <xdr:rowOff>0</xdr:rowOff>
    </xdr:from>
    <xdr:to>
      <xdr:col>16</xdr:col>
      <xdr:colOff>247426</xdr:colOff>
      <xdr:row>7</xdr:row>
      <xdr:rowOff>237926</xdr:rowOff>
    </xdr:to>
    <xdr:pic>
      <xdr:nvPicPr>
        <xdr:cNvPr id="2"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3"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4"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5"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3"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17"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18"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19"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20"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32"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33"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34"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35"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36"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37"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40"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41"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42"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43"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4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45"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46"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47"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48"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49"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50"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51"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2"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5"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56"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7"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5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60"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61"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62"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63"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64"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65"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66"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67"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68"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69"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70"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7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7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7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7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7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7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7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7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7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8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8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82"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83"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84"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85"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8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8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8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8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9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93"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9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97"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98"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99"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100"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01"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02"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0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0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05"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06"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07"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08"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0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10"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11"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112"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113"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114"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15"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16"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17"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1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1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20"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121"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22"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2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12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125"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126"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127"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2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2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34"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3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3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3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4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4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4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4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4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5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5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5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5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6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6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6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6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6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70"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71"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2"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3"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4"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5"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76"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77"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8"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79"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0"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81"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82"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3"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4"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5"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6"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87"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188"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89"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190"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191"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192"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193"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194"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9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19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9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9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19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0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0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0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0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0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0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06"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07"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208"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209"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1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1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1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1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1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2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21"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22"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223"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224"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25"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26"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27"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2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2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30"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31"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32"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3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3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35"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236"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37"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238"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39"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40"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1"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2"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45"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6"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7"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4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249"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50"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251"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52"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53"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54"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55"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56"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57"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58"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59"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6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6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6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6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6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7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71"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72"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273"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274"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7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7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7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7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7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8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81"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282"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8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8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28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286"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227012</xdr:rowOff>
    </xdr:to>
    <xdr:pic>
      <xdr:nvPicPr>
        <xdr:cNvPr id="287" name="Picture 140" descr="3142418731510196992515"/>
        <xdr:cNvPicPr>
          <a:picLocks noChangeAspect="1"/>
        </xdr:cNvPicPr>
      </xdr:nvPicPr>
      <xdr:blipFill>
        <a:blip r:embed="rId1"/>
        <a:srcRect/>
        <a:stretch>
          <a:fillRect/>
        </a:stretch>
      </xdr:blipFill>
      <xdr:spPr>
        <a:xfrm>
          <a:off x="20353020" y="3009900"/>
          <a:ext cx="236220" cy="226695"/>
        </a:xfrm>
        <a:prstGeom prst="rect">
          <a:avLst/>
        </a:prstGeom>
      </xdr:spPr>
    </xdr:pic>
    <xdr:clientData/>
  </xdr:twoCellAnchor>
  <xdr:twoCellAnchor>
    <xdr:from>
      <xdr:col>17</xdr:col>
      <xdr:colOff>227707</xdr:colOff>
      <xdr:row>7</xdr:row>
      <xdr:rowOff>0</xdr:rowOff>
    </xdr:from>
    <xdr:to>
      <xdr:col>17</xdr:col>
      <xdr:colOff>246459</xdr:colOff>
      <xdr:row>7</xdr:row>
      <xdr:rowOff>237926</xdr:rowOff>
    </xdr:to>
    <xdr:pic>
      <xdr:nvPicPr>
        <xdr:cNvPr id="288" name="Picture 140" descr="3142418731510196992515"/>
        <xdr:cNvPicPr>
          <a:picLocks noChangeAspect="1"/>
        </xdr:cNvPicPr>
      </xdr:nvPicPr>
      <xdr:blipFill>
        <a:blip r:embed="rId1"/>
        <a:srcRect/>
        <a:stretch>
          <a:fillRect/>
        </a:stretch>
      </xdr:blipFill>
      <xdr:spPr>
        <a:xfrm>
          <a:off x="20807045" y="3009900"/>
          <a:ext cx="19050" cy="237490"/>
        </a:xfrm>
        <a:prstGeom prst="rect">
          <a:avLst/>
        </a:prstGeom>
      </xdr:spPr>
    </xdr:pic>
    <xdr:clientData/>
  </xdr:twoCellAnchor>
  <xdr:twoCellAnchor>
    <xdr:from>
      <xdr:col>17</xdr:col>
      <xdr:colOff>610120</xdr:colOff>
      <xdr:row>7</xdr:row>
      <xdr:rowOff>0</xdr:rowOff>
    </xdr:from>
    <xdr:to>
      <xdr:col>17</xdr:col>
      <xdr:colOff>675084</xdr:colOff>
      <xdr:row>7</xdr:row>
      <xdr:rowOff>227012</xdr:rowOff>
    </xdr:to>
    <xdr:pic>
      <xdr:nvPicPr>
        <xdr:cNvPr id="289" name="Picture 140" descr="3142418731510196992515"/>
        <xdr:cNvPicPr>
          <a:picLocks noChangeAspect="1"/>
        </xdr:cNvPicPr>
      </xdr:nvPicPr>
      <xdr:blipFill>
        <a:blip r:embed="rId1"/>
        <a:srcRect/>
        <a:stretch>
          <a:fillRect/>
        </a:stretch>
      </xdr:blipFill>
      <xdr:spPr>
        <a:xfrm>
          <a:off x="21189315" y="3009900"/>
          <a:ext cx="65405" cy="226695"/>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90"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91"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2"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4"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5"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96"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297"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29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00"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301"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302"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303"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304"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305"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06"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07"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08"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09"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657634</xdr:colOff>
      <xdr:row>7</xdr:row>
      <xdr:rowOff>231378</xdr:rowOff>
    </xdr:to>
    <xdr:pic>
      <xdr:nvPicPr>
        <xdr:cNvPr id="310" name="Picture 140" descr="3142418731510196992515"/>
        <xdr:cNvPicPr>
          <a:picLocks noChangeAspect="1"/>
        </xdr:cNvPicPr>
      </xdr:nvPicPr>
      <xdr:blipFill>
        <a:blip r:embed="rId1"/>
        <a:srcRect/>
        <a:stretch>
          <a:fillRect/>
        </a:stretch>
      </xdr:blipFill>
      <xdr:spPr>
        <a:xfrm>
          <a:off x="20184110" y="3009900"/>
          <a:ext cx="214630"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11"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12"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442763</xdr:colOff>
      <xdr:row>7</xdr:row>
      <xdr:rowOff>0</xdr:rowOff>
    </xdr:from>
    <xdr:to>
      <xdr:col>16</xdr:col>
      <xdr:colOff>456437</xdr:colOff>
      <xdr:row>7</xdr:row>
      <xdr:rowOff>231378</xdr:rowOff>
    </xdr:to>
    <xdr:pic>
      <xdr:nvPicPr>
        <xdr:cNvPr id="313" name="Picture 140" descr="3142418731510196992515"/>
        <xdr:cNvPicPr>
          <a:picLocks noChangeAspect="1"/>
        </xdr:cNvPicPr>
      </xdr:nvPicPr>
      <xdr:blipFill>
        <a:blip r:embed="rId1"/>
        <a:srcRect/>
        <a:stretch>
          <a:fillRect/>
        </a:stretch>
      </xdr:blipFill>
      <xdr:spPr>
        <a:xfrm>
          <a:off x="20184110" y="3009900"/>
          <a:ext cx="13335" cy="231140"/>
        </a:xfrm>
        <a:prstGeom prst="rect">
          <a:avLst/>
        </a:prstGeom>
      </xdr:spPr>
    </xdr:pic>
    <xdr:clientData/>
  </xdr:twoCellAnchor>
  <xdr:twoCellAnchor>
    <xdr:from>
      <xdr:col>16</xdr:col>
      <xdr:colOff>571500</xdr:colOff>
      <xdr:row>7</xdr:row>
      <xdr:rowOff>0</xdr:rowOff>
    </xdr:from>
    <xdr:to>
      <xdr:col>16</xdr:col>
      <xdr:colOff>571500</xdr:colOff>
      <xdr:row>7</xdr:row>
      <xdr:rowOff>224829</xdr:rowOff>
    </xdr:to>
    <xdr:pic>
      <xdr:nvPicPr>
        <xdr:cNvPr id="314" name="Picture 140" descr="3142418731510196992515"/>
        <xdr:cNvPicPr>
          <a:picLocks noChangeAspect="1"/>
        </xdr:cNvPicPr>
      </xdr:nvPicPr>
      <xdr:blipFill>
        <a:blip r:embed="rId1"/>
        <a:srcRect/>
        <a:stretch>
          <a:fillRect/>
        </a:stretch>
      </xdr:blipFill>
      <xdr:spPr>
        <a:xfrm>
          <a:off x="20313015" y="3009900"/>
          <a:ext cx="0" cy="224790"/>
        </a:xfrm>
        <a:prstGeom prst="rect">
          <a:avLst/>
        </a:prstGeom>
      </xdr:spPr>
    </xdr:pic>
    <xdr:clientData/>
  </xdr:twoCellAnchor>
  <xdr:twoCellAnchor>
    <xdr:from>
      <xdr:col>16</xdr:col>
      <xdr:colOff>228544</xdr:colOff>
      <xdr:row>7</xdr:row>
      <xdr:rowOff>0</xdr:rowOff>
    </xdr:from>
    <xdr:to>
      <xdr:col>16</xdr:col>
      <xdr:colOff>247426</xdr:colOff>
      <xdr:row>7</xdr:row>
      <xdr:rowOff>237926</xdr:rowOff>
    </xdr:to>
    <xdr:pic>
      <xdr:nvPicPr>
        <xdr:cNvPr id="315" name="Picture 140" descr="3142418731510196992515"/>
        <xdr:cNvPicPr>
          <a:picLocks noChangeAspect="1"/>
        </xdr:cNvPicPr>
      </xdr:nvPicPr>
      <xdr:blipFill>
        <a:blip r:embed="rId1"/>
        <a:srcRect/>
        <a:stretch>
          <a:fillRect/>
        </a:stretch>
      </xdr:blipFill>
      <xdr:spPr>
        <a:xfrm>
          <a:off x="19969480" y="3009900"/>
          <a:ext cx="19050" cy="237490"/>
        </a:xfrm>
        <a:prstGeom prst="rect">
          <a:avLst/>
        </a:prstGeom>
      </xdr:spPr>
    </xdr:pic>
    <xdr:clientData/>
  </xdr:twoCellAnchor>
  <xdr:twoCellAnchor>
    <xdr:from>
      <xdr:col>16</xdr:col>
      <xdr:colOff>612055</xdr:colOff>
      <xdr:row>7</xdr:row>
      <xdr:rowOff>0</xdr:rowOff>
    </xdr:from>
    <xdr:to>
      <xdr:col>17</xdr:col>
      <xdr:colOff>10045</xdr:colOff>
      <xdr:row>7</xdr:row>
      <xdr:rowOff>224829</xdr:rowOff>
    </xdr:to>
    <xdr:pic>
      <xdr:nvPicPr>
        <xdr:cNvPr id="316" name="Picture 140" descr="3142418731510196992515"/>
        <xdr:cNvPicPr>
          <a:picLocks noChangeAspect="1"/>
        </xdr:cNvPicPr>
      </xdr:nvPicPr>
      <xdr:blipFill>
        <a:blip r:embed="rId1"/>
        <a:srcRect/>
        <a:stretch>
          <a:fillRect/>
        </a:stretch>
      </xdr:blipFill>
      <xdr:spPr>
        <a:xfrm>
          <a:off x="20353020" y="3009900"/>
          <a:ext cx="236220" cy="224790"/>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17"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1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19"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23"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24"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5"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2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2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2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34"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3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3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38"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3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0"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44"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4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6"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4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49"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50"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1"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2"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3"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4"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55"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655662</xdr:colOff>
      <xdr:row>7</xdr:row>
      <xdr:rowOff>233560</xdr:rowOff>
    </xdr:to>
    <xdr:pic>
      <xdr:nvPicPr>
        <xdr:cNvPr id="356" name="Picture 140" descr="3142418731510196992515"/>
        <xdr:cNvPicPr>
          <a:picLocks noChangeAspect="1"/>
        </xdr:cNvPicPr>
      </xdr:nvPicPr>
      <xdr:blipFill>
        <a:blip r:embed="rId1"/>
        <a:srcRect/>
        <a:stretch>
          <a:fillRect/>
        </a:stretch>
      </xdr:blipFill>
      <xdr:spPr>
        <a:xfrm>
          <a:off x="21021040" y="3009900"/>
          <a:ext cx="213995"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7"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17</xdr:col>
      <xdr:colOff>441349</xdr:colOff>
      <xdr:row>7</xdr:row>
      <xdr:rowOff>0</xdr:rowOff>
    </xdr:from>
    <xdr:to>
      <xdr:col>17</xdr:col>
      <xdr:colOff>455414</xdr:colOff>
      <xdr:row>7</xdr:row>
      <xdr:rowOff>233560</xdr:rowOff>
    </xdr:to>
    <xdr:pic>
      <xdr:nvPicPr>
        <xdr:cNvPr id="358" name="Picture 140" descr="3142418731510196992515"/>
        <xdr:cNvPicPr>
          <a:picLocks noChangeAspect="1"/>
        </xdr:cNvPicPr>
      </xdr:nvPicPr>
      <xdr:blipFill>
        <a:blip r:embed="rId1"/>
        <a:srcRect/>
        <a:stretch>
          <a:fillRect/>
        </a:stretch>
      </xdr:blipFill>
      <xdr:spPr>
        <a:xfrm>
          <a:off x="21021040" y="3009900"/>
          <a:ext cx="1397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59"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60"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1"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2"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3"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4"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65"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66"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7"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8"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69"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70"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71"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2"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3"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4"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5"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76"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657634</xdr:colOff>
      <xdr:row>7</xdr:row>
      <xdr:rowOff>233560</xdr:rowOff>
    </xdr:to>
    <xdr:pic>
      <xdr:nvPicPr>
        <xdr:cNvPr id="377" name="Picture 140" descr="3142418731510196992515"/>
        <xdr:cNvPicPr>
          <a:picLocks noChangeAspect="1"/>
        </xdr:cNvPicPr>
      </xdr:nvPicPr>
      <xdr:blipFill>
        <a:blip r:embed="rId1"/>
        <a:srcRect/>
        <a:stretch>
          <a:fillRect/>
        </a:stretch>
      </xdr:blipFill>
      <xdr:spPr>
        <a:xfrm>
          <a:off x="20184110" y="3009900"/>
          <a:ext cx="214630"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8"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xdr:from>
      <xdr:col>16</xdr:col>
      <xdr:colOff>442763</xdr:colOff>
      <xdr:row>7</xdr:row>
      <xdr:rowOff>0</xdr:rowOff>
    </xdr:from>
    <xdr:to>
      <xdr:col>16</xdr:col>
      <xdr:colOff>456437</xdr:colOff>
      <xdr:row>7</xdr:row>
      <xdr:rowOff>233560</xdr:rowOff>
    </xdr:to>
    <xdr:pic>
      <xdr:nvPicPr>
        <xdr:cNvPr id="379" name="Picture 140" descr="3142418731510196992515"/>
        <xdr:cNvPicPr>
          <a:picLocks noChangeAspect="1"/>
        </xdr:cNvPicPr>
      </xdr:nvPicPr>
      <xdr:blipFill>
        <a:blip r:embed="rId1"/>
        <a:srcRect/>
        <a:stretch>
          <a:fillRect/>
        </a:stretch>
      </xdr:blipFill>
      <xdr:spPr>
        <a:xfrm>
          <a:off x="20184110" y="3009900"/>
          <a:ext cx="13335" cy="233045"/>
        </a:xfrm>
        <a:prstGeom prst="rect">
          <a:avLst/>
        </a:prstGeom>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0"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1"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2"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3"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4"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5"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6" name="Picture 140" descr="3142418731510196992515"/>
        <xdr:cNvPicPr/>
      </xdr:nvPicPr>
      <xdr:blipFill>
        <a:blip r:embed="rId1"/>
        <a:stretch>
          <a:fillRect/>
        </a:stretch>
      </xdr:blipFill>
      <xdr:spPr>
        <a:xfrm>
          <a:off x="22256115" y="12115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7" name="Picture 140" descr="3142418731510196992515"/>
        <xdr:cNvPicPr/>
      </xdr:nvPicPr>
      <xdr:blipFill>
        <a:blip r:embed="rId1"/>
        <a:stretch>
          <a:fillRect/>
        </a:stretch>
      </xdr:blipFill>
      <xdr:spPr>
        <a:xfrm>
          <a:off x="22256115" y="12115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8" name="Picture 140" descr="3142418731510196992515"/>
        <xdr:cNvPicPr/>
      </xdr:nvPicPr>
      <xdr:blipFill>
        <a:blip r:embed="rId1"/>
        <a:stretch>
          <a:fillRect/>
        </a:stretch>
      </xdr:blipFill>
      <xdr:spPr>
        <a:xfrm>
          <a:off x="22256115" y="12115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389"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90" name="Picture 140" descr="3142418731510196992515"/>
        <xdr:cNvPicPr/>
      </xdr:nvPicPr>
      <xdr:blipFill>
        <a:blip r:embed="rId1"/>
        <a:stretch>
          <a:fillRect/>
        </a:stretch>
      </xdr:blipFill>
      <xdr:spPr>
        <a:xfrm>
          <a:off x="22256115" y="12115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391"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2"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93"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4"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5"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96"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7"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8"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9" name="Picture 140" descr="3142418731510196992515"/>
        <xdr:cNvPicPr/>
      </xdr:nvPicPr>
      <xdr:blipFill>
        <a:blip r:embed="rId1"/>
        <a:stretch>
          <a:fillRect/>
        </a:stretch>
      </xdr:blipFill>
      <xdr:spPr>
        <a:xfrm>
          <a:off x="22256115" y="12115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0"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1"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2"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3"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4"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5"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6"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7" name="Picture 140" descr="3142418731510196992515"/>
        <xdr:cNvPicPr/>
      </xdr:nvPicPr>
      <xdr:blipFill>
        <a:blip r:embed="rId1"/>
        <a:stretch>
          <a:fillRect/>
        </a:stretch>
      </xdr:blipFill>
      <xdr:spPr>
        <a:xfrm>
          <a:off x="22256115" y="12115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8"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9" name="Picture 140" descr="3142418731510196992515"/>
        <xdr:cNvPicPr/>
      </xdr:nvPicPr>
      <xdr:blipFill>
        <a:blip r:embed="rId1"/>
        <a:stretch>
          <a:fillRect/>
        </a:stretch>
      </xdr:blipFill>
      <xdr:spPr>
        <a:xfrm>
          <a:off x="22256115" y="121158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2"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5"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6"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7"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8"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19"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20"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21"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2"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2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4"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5"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2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7"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8"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9"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2"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3"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5"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7"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8"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9"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2"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5"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6"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7"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8"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49"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50"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51"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2"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5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4"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5"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5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7"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8"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9"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2"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3"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5"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7"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8"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9"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2"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5"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6"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7"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8"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79"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80"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81"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2"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8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4"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5"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8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7"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8"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9"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2"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3"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5"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7"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8"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9"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2"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5"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6"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7"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8"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09"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10" name="Picture 140" descr="3142418731510196992515"/>
        <xdr:cNvPicPr/>
      </xdr:nvPicPr>
      <xdr:blipFill>
        <a:blip r:embed="rId1"/>
        <a:stretch>
          <a:fillRect/>
        </a:stretch>
      </xdr:blipFill>
      <xdr:spPr>
        <a:xfrm>
          <a:off x="19741515" y="100076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11"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2"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13"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4"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5"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1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7"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8"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9" name="Picture 140" descr="3142418731510196992515"/>
        <xdr:cNvPicPr/>
      </xdr:nvPicPr>
      <xdr:blipFill>
        <a:blip r:embed="rId1"/>
        <a:stretch>
          <a:fillRect/>
        </a:stretch>
      </xdr:blipFill>
      <xdr:spPr>
        <a:xfrm>
          <a:off x="19741515" y="100076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0"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1"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2"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3"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4"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5"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6"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7" name="Picture 140" descr="3142418731510196992515"/>
        <xdr:cNvPicPr/>
      </xdr:nvPicPr>
      <xdr:blipFill>
        <a:blip r:embed="rId1"/>
        <a:stretch>
          <a:fillRect/>
        </a:stretch>
      </xdr:blipFill>
      <xdr:spPr>
        <a:xfrm>
          <a:off x="19741515" y="100076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8"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9" name="Picture 140" descr="3142418731510196992515"/>
        <xdr:cNvPicPr/>
      </xdr:nvPicPr>
      <xdr:blipFill>
        <a:blip r:embed="rId1"/>
        <a:stretch>
          <a:fillRect/>
        </a:stretch>
      </xdr:blipFill>
      <xdr:spPr>
        <a:xfrm>
          <a:off x="19741515" y="10007600"/>
          <a:ext cx="20320" cy="84899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0"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1"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2"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3"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4"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5"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6"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7"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8"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39"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0"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1"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2"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3"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4"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4</xdr:col>
      <xdr:colOff>219075</xdr:colOff>
      <xdr:row>15</xdr:row>
      <xdr:rowOff>0</xdr:rowOff>
    </xdr:from>
    <xdr:to>
      <xdr:col>4</xdr:col>
      <xdr:colOff>327025</xdr:colOff>
      <xdr:row>15</xdr:row>
      <xdr:rowOff>262255</xdr:rowOff>
    </xdr:to>
    <xdr:pic>
      <xdr:nvPicPr>
        <xdr:cNvPr id="545" name="Picture 140" descr="3142418731510196992515"/>
        <xdr:cNvPicPr/>
      </xdr:nvPicPr>
      <xdr:blipFill>
        <a:blip r:embed="rId1"/>
        <a:stretch>
          <a:fillRect/>
        </a:stretch>
      </xdr:blipFill>
      <xdr:spPr>
        <a:xfrm>
          <a:off x="3631565" y="12115800"/>
          <a:ext cx="107950" cy="2622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4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4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4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4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5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5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5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5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5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5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5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5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5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5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6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6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6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6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6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6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6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6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6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6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7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7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7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8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8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8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8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8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8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58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8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8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8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9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9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9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9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9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59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9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59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9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59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0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0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0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1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1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1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1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1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1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1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1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1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1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2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2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2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2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2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2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2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2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2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2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3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3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4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4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4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5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5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6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6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7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7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7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8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8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9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9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8"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1"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2"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3"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4"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05"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6" name="Picture 140" descr="3142418731510196992515"/>
        <xdr:cNvPicPr/>
      </xdr:nvPicPr>
      <xdr:blipFill>
        <a:blip r:embed="rId1"/>
        <a:stretch>
          <a:fillRect/>
        </a:stretch>
      </xdr:blipFill>
      <xdr:spPr>
        <a:xfrm>
          <a:off x="13395325" y="12115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07"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08"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9"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0"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1"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3"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4"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5" name="Picture 140" descr="3142418731510196992515"/>
        <xdr:cNvPicPr/>
      </xdr:nvPicPr>
      <xdr:blipFill>
        <a:blip r:embed="rId1"/>
        <a:stretch>
          <a:fillRect/>
        </a:stretch>
      </xdr:blipFill>
      <xdr:spPr>
        <a:xfrm>
          <a:off x="13395325" y="12115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6"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7"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18"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19"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0"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21"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2"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23" name="Picture 140" descr="3142418731510196992515"/>
        <xdr:cNvPicPr/>
      </xdr:nvPicPr>
      <xdr:blipFill>
        <a:blip r:embed="rId1"/>
        <a:stretch>
          <a:fillRect/>
        </a:stretch>
      </xdr:blipFill>
      <xdr:spPr>
        <a:xfrm>
          <a:off x="13395325" y="12115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4"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5" name="Picture 140" descr="3142418731510196992515"/>
        <xdr:cNvPicPr/>
      </xdr:nvPicPr>
      <xdr:blipFill>
        <a:blip r:embed="rId1"/>
        <a:stretch>
          <a:fillRect/>
        </a:stretch>
      </xdr:blipFill>
      <xdr:spPr>
        <a:xfrm>
          <a:off x="13395325" y="12115800"/>
          <a:ext cx="20320" cy="8502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
  <sheetViews>
    <sheetView tabSelected="1" workbookViewId="0">
      <selection activeCell="F8" sqref="F8"/>
    </sheetView>
  </sheetViews>
  <sheetFormatPr defaultColWidth="9" defaultRowHeight="13.5"/>
  <cols>
    <col min="1" max="1" width="9" style="1"/>
    <col min="2" max="2" width="15" style="1" customWidth="1"/>
    <col min="3" max="3" width="11.7833333333333" style="1" customWidth="1"/>
    <col min="4" max="4" width="9" style="1"/>
    <col min="5" max="5" width="13.55" style="3" customWidth="1"/>
    <col min="6" max="6" width="60.3166666666667" style="1" customWidth="1"/>
    <col min="7" max="8" width="10.375" style="1"/>
    <col min="9" max="9" width="36.3916666666667" style="1" customWidth="1"/>
    <col min="10" max="10" width="35.2833333333333" style="1" customWidth="1"/>
    <col min="11" max="16" width="8" style="1" customWidth="1"/>
    <col min="17" max="19" width="11" style="1" customWidth="1"/>
    <col min="20" max="20" width="1.025" style="1" customWidth="1"/>
    <col min="21" max="16384" width="9" style="1"/>
  </cols>
  <sheetData>
    <row r="1" s="1" customFormat="1" ht="44" customHeight="1" spans="1:19">
      <c r="A1" s="4" t="s">
        <v>0</v>
      </c>
      <c r="B1" s="5"/>
      <c r="C1" s="4"/>
      <c r="D1" s="4"/>
      <c r="E1" s="4"/>
      <c r="F1" s="4"/>
      <c r="G1" s="4"/>
      <c r="H1" s="4"/>
      <c r="I1" s="5"/>
      <c r="J1" s="5"/>
      <c r="K1" s="5"/>
      <c r="L1" s="5"/>
      <c r="M1" s="5"/>
      <c r="N1" s="5"/>
      <c r="O1" s="5"/>
      <c r="P1" s="5"/>
      <c r="Q1" s="4"/>
      <c r="R1" s="4"/>
      <c r="S1" s="4"/>
    </row>
    <row r="2" s="1" customFormat="1" ht="36" customHeight="1" spans="1:19">
      <c r="A2" s="6" t="s">
        <v>1</v>
      </c>
      <c r="B2" s="7" t="s">
        <v>2</v>
      </c>
      <c r="C2" s="7" t="s">
        <v>3</v>
      </c>
      <c r="D2" s="7" t="s">
        <v>4</v>
      </c>
      <c r="E2" s="7" t="s">
        <v>5</v>
      </c>
      <c r="F2" s="8" t="s">
        <v>6</v>
      </c>
      <c r="G2" s="9" t="s">
        <v>7</v>
      </c>
      <c r="H2" s="9"/>
      <c r="I2" s="9" t="s">
        <v>8</v>
      </c>
      <c r="J2" s="9"/>
      <c r="K2" s="9"/>
      <c r="L2" s="9"/>
      <c r="M2" s="9"/>
      <c r="N2" s="9"/>
      <c r="O2" s="9"/>
      <c r="P2" s="9"/>
      <c r="Q2" s="8" t="s">
        <v>9</v>
      </c>
      <c r="R2" s="8" t="s">
        <v>10</v>
      </c>
      <c r="S2" s="8" t="s">
        <v>11</v>
      </c>
    </row>
    <row r="3" s="1" customFormat="1" ht="39" customHeight="1" spans="1:19">
      <c r="A3" s="6"/>
      <c r="B3" s="7"/>
      <c r="C3" s="7"/>
      <c r="D3" s="7"/>
      <c r="E3" s="7"/>
      <c r="F3" s="8"/>
      <c r="G3" s="9" t="s">
        <v>12</v>
      </c>
      <c r="H3" s="9" t="s">
        <v>13</v>
      </c>
      <c r="I3" s="9" t="s">
        <v>14</v>
      </c>
      <c r="J3" s="19" t="s">
        <v>15</v>
      </c>
      <c r="K3" s="7" t="s">
        <v>16</v>
      </c>
      <c r="L3" s="7"/>
      <c r="M3" s="7" t="s">
        <v>17</v>
      </c>
      <c r="N3" s="7"/>
      <c r="O3" s="7" t="s">
        <v>18</v>
      </c>
      <c r="P3" s="7"/>
      <c r="Q3" s="8"/>
      <c r="R3" s="8"/>
      <c r="S3" s="8"/>
    </row>
    <row r="4" s="1" customFormat="1" ht="36" customHeight="1" spans="1:19">
      <c r="A4" s="6"/>
      <c r="B4" s="7"/>
      <c r="C4" s="7"/>
      <c r="D4" s="7"/>
      <c r="E4" s="7"/>
      <c r="F4" s="8"/>
      <c r="G4" s="9"/>
      <c r="H4" s="9"/>
      <c r="I4" s="9"/>
      <c r="J4" s="19"/>
      <c r="K4" s="7" t="s">
        <v>19</v>
      </c>
      <c r="L4" s="7" t="s">
        <v>20</v>
      </c>
      <c r="M4" s="7" t="s">
        <v>21</v>
      </c>
      <c r="N4" s="7" t="s">
        <v>22</v>
      </c>
      <c r="O4" s="7" t="s">
        <v>23</v>
      </c>
      <c r="P4" s="7" t="s">
        <v>24</v>
      </c>
      <c r="Q4" s="8"/>
      <c r="R4" s="8"/>
      <c r="S4" s="8"/>
    </row>
    <row r="5" s="1" customFormat="1" ht="25" customHeight="1" spans="1:19">
      <c r="A5" s="10"/>
      <c r="B5" s="11" t="s">
        <v>25</v>
      </c>
      <c r="C5" s="11"/>
      <c r="D5" s="11"/>
      <c r="E5" s="11"/>
      <c r="F5" s="11"/>
      <c r="G5" s="11">
        <f>SUM(G6,G17,G21)</f>
        <v>1311</v>
      </c>
      <c r="H5" s="11">
        <f>SUM(H6,H17,H21)</f>
        <v>1311</v>
      </c>
      <c r="I5" s="10"/>
      <c r="J5" s="10"/>
      <c r="K5" s="10"/>
      <c r="L5" s="10"/>
      <c r="M5" s="10"/>
      <c r="N5" s="10"/>
      <c r="O5" s="10"/>
      <c r="P5" s="10"/>
      <c r="Q5" s="10"/>
      <c r="R5" s="10"/>
      <c r="S5" s="22"/>
    </row>
    <row r="6" s="1" customFormat="1" ht="25" customHeight="1" spans="1:19">
      <c r="A6" s="10"/>
      <c r="B6" s="11" t="s">
        <v>26</v>
      </c>
      <c r="C6" s="11"/>
      <c r="D6" s="11"/>
      <c r="E6" s="11"/>
      <c r="F6" s="11"/>
      <c r="G6" s="11">
        <f>SUM(G7,G9,G14)</f>
        <v>824.48</v>
      </c>
      <c r="H6" s="11">
        <f>SUM(H7,H9,H14)</f>
        <v>824.48</v>
      </c>
      <c r="I6" s="12"/>
      <c r="J6" s="10"/>
      <c r="K6" s="10"/>
      <c r="L6" s="10"/>
      <c r="M6" s="10"/>
      <c r="N6" s="10"/>
      <c r="O6" s="10"/>
      <c r="P6" s="10"/>
      <c r="Q6" s="10"/>
      <c r="R6" s="10"/>
      <c r="S6" s="22"/>
    </row>
    <row r="7" s="1" customFormat="1" ht="32" customHeight="1" spans="1:19">
      <c r="A7" s="10"/>
      <c r="B7" s="11" t="s">
        <v>27</v>
      </c>
      <c r="C7" s="11"/>
      <c r="D7" s="11"/>
      <c r="E7" s="11"/>
      <c r="F7" s="11"/>
      <c r="G7" s="11">
        <f>SUM(G8:G8)</f>
        <v>7.5</v>
      </c>
      <c r="H7" s="11">
        <f>SUM(H8:H8)</f>
        <v>7.5</v>
      </c>
      <c r="I7" s="12"/>
      <c r="J7" s="10"/>
      <c r="K7" s="10"/>
      <c r="L7" s="10"/>
      <c r="M7" s="10"/>
      <c r="N7" s="10"/>
      <c r="O7" s="10"/>
      <c r="P7" s="10"/>
      <c r="Q7" s="10"/>
      <c r="R7" s="10"/>
      <c r="S7" s="22"/>
    </row>
    <row r="8" s="2" customFormat="1" ht="97" customHeight="1" spans="1:19">
      <c r="A8" s="10">
        <v>1</v>
      </c>
      <c r="B8" s="10" t="s">
        <v>28</v>
      </c>
      <c r="C8" s="10" t="s">
        <v>29</v>
      </c>
      <c r="D8" s="10" t="s">
        <v>30</v>
      </c>
      <c r="E8" s="10" t="s">
        <v>31</v>
      </c>
      <c r="F8" s="12" t="s">
        <v>32</v>
      </c>
      <c r="G8" s="10">
        <v>7.5</v>
      </c>
      <c r="H8" s="10">
        <v>7.5</v>
      </c>
      <c r="I8" s="12" t="s">
        <v>33</v>
      </c>
      <c r="J8" s="12" t="s">
        <v>34</v>
      </c>
      <c r="K8" s="7">
        <v>1</v>
      </c>
      <c r="L8" s="7">
        <v>8</v>
      </c>
      <c r="M8" s="7">
        <v>0.1</v>
      </c>
      <c r="N8" s="7">
        <v>0.3</v>
      </c>
      <c r="O8" s="7">
        <v>0.4</v>
      </c>
      <c r="P8" s="7">
        <v>1</v>
      </c>
      <c r="Q8" s="10" t="s">
        <v>35</v>
      </c>
      <c r="R8" s="10" t="s">
        <v>36</v>
      </c>
      <c r="S8" s="23"/>
    </row>
    <row r="9" s="1" customFormat="1" ht="30" customHeight="1" spans="1:19">
      <c r="A9" s="10"/>
      <c r="B9" s="11" t="s">
        <v>37</v>
      </c>
      <c r="C9" s="11"/>
      <c r="D9" s="11"/>
      <c r="E9" s="11"/>
      <c r="F9" s="11"/>
      <c r="G9" s="11">
        <f>SUM(G10:G13)</f>
        <v>538.98</v>
      </c>
      <c r="H9" s="11">
        <f>SUM(H10:H13)</f>
        <v>538.98</v>
      </c>
      <c r="I9" s="12"/>
      <c r="J9" s="10"/>
      <c r="K9" s="10"/>
      <c r="L9" s="10"/>
      <c r="M9" s="10"/>
      <c r="N9" s="10"/>
      <c r="O9" s="10"/>
      <c r="P9" s="10"/>
      <c r="Q9" s="10"/>
      <c r="R9" s="10"/>
      <c r="S9" s="22"/>
    </row>
    <row r="10" s="1" customFormat="1" ht="146" customHeight="1" spans="1:19">
      <c r="A10" s="10">
        <v>1</v>
      </c>
      <c r="B10" s="10" t="s">
        <v>38</v>
      </c>
      <c r="C10" s="10" t="s">
        <v>29</v>
      </c>
      <c r="D10" s="10" t="s">
        <v>39</v>
      </c>
      <c r="E10" s="10" t="s">
        <v>40</v>
      </c>
      <c r="F10" s="12" t="s">
        <v>41</v>
      </c>
      <c r="G10" s="10">
        <v>336</v>
      </c>
      <c r="H10" s="10">
        <v>336</v>
      </c>
      <c r="I10" s="12" t="s">
        <v>42</v>
      </c>
      <c r="J10" s="12" t="s">
        <v>43</v>
      </c>
      <c r="K10" s="7">
        <v>19</v>
      </c>
      <c r="L10" s="7">
        <v>75</v>
      </c>
      <c r="M10" s="7">
        <v>0.5945</v>
      </c>
      <c r="N10" s="7">
        <v>2.17</v>
      </c>
      <c r="O10" s="7">
        <v>2.0135</v>
      </c>
      <c r="P10" s="7">
        <v>5.809</v>
      </c>
      <c r="Q10" s="10" t="s">
        <v>35</v>
      </c>
      <c r="R10" s="10" t="s">
        <v>35</v>
      </c>
      <c r="S10" s="22"/>
    </row>
    <row r="11" s="1" customFormat="1" ht="84" customHeight="1" spans="1:19">
      <c r="A11" s="10">
        <v>2</v>
      </c>
      <c r="B11" s="10" t="s">
        <v>44</v>
      </c>
      <c r="C11" s="13" t="s">
        <v>29</v>
      </c>
      <c r="D11" s="10" t="s">
        <v>45</v>
      </c>
      <c r="E11" s="14" t="s">
        <v>46</v>
      </c>
      <c r="F11" s="15" t="s">
        <v>47</v>
      </c>
      <c r="G11" s="14">
        <v>40</v>
      </c>
      <c r="H11" s="14">
        <v>40</v>
      </c>
      <c r="I11" s="15" t="s">
        <v>48</v>
      </c>
      <c r="J11" s="15" t="s">
        <v>49</v>
      </c>
      <c r="K11" s="14"/>
      <c r="L11" s="14">
        <v>1</v>
      </c>
      <c r="M11" s="6">
        <v>0.015</v>
      </c>
      <c r="N11" s="14">
        <v>0.063</v>
      </c>
      <c r="O11" s="14">
        <v>0.06</v>
      </c>
      <c r="P11" s="14">
        <v>0.26</v>
      </c>
      <c r="Q11" s="10" t="s">
        <v>35</v>
      </c>
      <c r="R11" s="10" t="s">
        <v>50</v>
      </c>
      <c r="S11" s="24"/>
    </row>
    <row r="12" s="1" customFormat="1" ht="65" customHeight="1" spans="1:19">
      <c r="A12" s="10">
        <v>3</v>
      </c>
      <c r="B12" s="10" t="s">
        <v>51</v>
      </c>
      <c r="C12" s="10" t="s">
        <v>29</v>
      </c>
      <c r="D12" s="10" t="s">
        <v>52</v>
      </c>
      <c r="E12" s="10" t="s">
        <v>53</v>
      </c>
      <c r="F12" s="12" t="s">
        <v>54</v>
      </c>
      <c r="G12" s="10">
        <v>142.98</v>
      </c>
      <c r="H12" s="10">
        <v>142.98</v>
      </c>
      <c r="I12" s="12" t="s">
        <v>55</v>
      </c>
      <c r="J12" s="12" t="s">
        <v>56</v>
      </c>
      <c r="K12" s="7">
        <v>19</v>
      </c>
      <c r="L12" s="7">
        <v>75</v>
      </c>
      <c r="M12" s="7">
        <v>0.5945</v>
      </c>
      <c r="N12" s="7">
        <v>2.17</v>
      </c>
      <c r="O12" s="7">
        <v>2.0135</v>
      </c>
      <c r="P12" s="7">
        <v>5.809</v>
      </c>
      <c r="Q12" s="10" t="s">
        <v>57</v>
      </c>
      <c r="R12" s="10" t="s">
        <v>57</v>
      </c>
      <c r="S12" s="22"/>
    </row>
    <row r="13" s="1" customFormat="1" ht="102" customHeight="1" spans="1:19">
      <c r="A13" s="10">
        <v>4</v>
      </c>
      <c r="B13" s="10" t="s">
        <v>58</v>
      </c>
      <c r="C13" s="10" t="s">
        <v>29</v>
      </c>
      <c r="D13" s="10" t="s">
        <v>59</v>
      </c>
      <c r="E13" s="10" t="s">
        <v>60</v>
      </c>
      <c r="F13" s="12" t="s">
        <v>61</v>
      </c>
      <c r="G13" s="10">
        <v>20</v>
      </c>
      <c r="H13" s="10">
        <v>20</v>
      </c>
      <c r="I13" s="12" t="s">
        <v>62</v>
      </c>
      <c r="J13" s="12" t="s">
        <v>63</v>
      </c>
      <c r="K13" s="10">
        <v>1</v>
      </c>
      <c r="L13" s="10"/>
      <c r="M13" s="10">
        <v>0.0091</v>
      </c>
      <c r="N13" s="10">
        <v>0.0147</v>
      </c>
      <c r="O13" s="10">
        <v>0.0348</v>
      </c>
      <c r="P13" s="20">
        <v>0.0602</v>
      </c>
      <c r="Q13" s="10" t="s">
        <v>35</v>
      </c>
      <c r="R13" s="10" t="s">
        <v>64</v>
      </c>
      <c r="S13" s="22"/>
    </row>
    <row r="14" s="1" customFormat="1" ht="27" customHeight="1" spans="1:19">
      <c r="A14" s="10"/>
      <c r="B14" s="11" t="s">
        <v>65</v>
      </c>
      <c r="C14" s="11"/>
      <c r="D14" s="11"/>
      <c r="E14" s="11"/>
      <c r="F14" s="11"/>
      <c r="G14" s="11">
        <f>SUM(G15:G16)</f>
        <v>278</v>
      </c>
      <c r="H14" s="11">
        <f>SUM(H15:H16)</f>
        <v>278</v>
      </c>
      <c r="I14" s="12"/>
      <c r="J14" s="10"/>
      <c r="K14" s="10"/>
      <c r="L14" s="10"/>
      <c r="M14" s="10"/>
      <c r="N14" s="10"/>
      <c r="O14" s="10"/>
      <c r="P14" s="10"/>
      <c r="Q14" s="10"/>
      <c r="R14" s="10"/>
      <c r="S14" s="22"/>
    </row>
    <row r="15" s="2" customFormat="1" ht="166" customHeight="1" spans="1:19">
      <c r="A15" s="16">
        <v>1</v>
      </c>
      <c r="B15" s="10" t="s">
        <v>66</v>
      </c>
      <c r="C15" s="8" t="s">
        <v>29</v>
      </c>
      <c r="D15" s="8" t="s">
        <v>67</v>
      </c>
      <c r="E15" s="10" t="s">
        <v>68</v>
      </c>
      <c r="F15" s="17" t="s">
        <v>69</v>
      </c>
      <c r="G15" s="10">
        <v>58</v>
      </c>
      <c r="H15" s="10">
        <v>58</v>
      </c>
      <c r="I15" s="17" t="s">
        <v>70</v>
      </c>
      <c r="J15" s="18" t="s">
        <v>71</v>
      </c>
      <c r="K15" s="7"/>
      <c r="L15" s="7">
        <v>1</v>
      </c>
      <c r="M15" s="7">
        <v>0.0124</v>
      </c>
      <c r="N15" s="7">
        <v>0.0406</v>
      </c>
      <c r="O15" s="7">
        <v>0.0571</v>
      </c>
      <c r="P15" s="7">
        <v>0.1929</v>
      </c>
      <c r="Q15" s="7" t="s">
        <v>35</v>
      </c>
      <c r="R15" s="7" t="s">
        <v>72</v>
      </c>
      <c r="S15" s="25"/>
    </row>
    <row r="16" s="1" customFormat="1" ht="79" customHeight="1" spans="1:19">
      <c r="A16" s="10">
        <v>2</v>
      </c>
      <c r="B16" s="7" t="s">
        <v>73</v>
      </c>
      <c r="C16" s="10" t="s">
        <v>29</v>
      </c>
      <c r="D16" s="10" t="s">
        <v>74</v>
      </c>
      <c r="E16" s="10" t="s">
        <v>75</v>
      </c>
      <c r="F16" s="17" t="s">
        <v>76</v>
      </c>
      <c r="G16" s="8">
        <v>220</v>
      </c>
      <c r="H16" s="8">
        <v>220</v>
      </c>
      <c r="I16" s="17" t="s">
        <v>77</v>
      </c>
      <c r="J16" s="18" t="s">
        <v>78</v>
      </c>
      <c r="K16" s="20"/>
      <c r="L16" s="7">
        <v>1</v>
      </c>
      <c r="M16" s="7">
        <v>0.0014</v>
      </c>
      <c r="N16" s="7">
        <v>0.053</v>
      </c>
      <c r="O16" s="7">
        <v>0.0045</v>
      </c>
      <c r="P16" s="7">
        <v>0.318</v>
      </c>
      <c r="Q16" s="7" t="s">
        <v>35</v>
      </c>
      <c r="R16" s="7" t="s">
        <v>50</v>
      </c>
      <c r="S16" s="13" t="s">
        <v>79</v>
      </c>
    </row>
    <row r="17" s="1" customFormat="1" ht="29" customHeight="1" spans="1:19">
      <c r="A17" s="10"/>
      <c r="B17" s="11" t="s">
        <v>80</v>
      </c>
      <c r="C17" s="11"/>
      <c r="D17" s="11"/>
      <c r="E17" s="11"/>
      <c r="F17" s="11"/>
      <c r="G17" s="11">
        <f>SUM(G18:G20)</f>
        <v>466.7</v>
      </c>
      <c r="H17" s="11">
        <f>SUM(H18:H20)</f>
        <v>466.7</v>
      </c>
      <c r="I17" s="12"/>
      <c r="J17" s="10"/>
      <c r="K17" s="10"/>
      <c r="L17" s="10"/>
      <c r="M17" s="10"/>
      <c r="N17" s="10"/>
      <c r="O17" s="10"/>
      <c r="P17" s="10"/>
      <c r="Q17" s="10"/>
      <c r="R17" s="26"/>
      <c r="S17" s="14"/>
    </row>
    <row r="18" s="1" customFormat="1" ht="82" customHeight="1" spans="1:19">
      <c r="A18" s="10">
        <v>1</v>
      </c>
      <c r="B18" s="10" t="s">
        <v>81</v>
      </c>
      <c r="C18" s="10" t="s">
        <v>82</v>
      </c>
      <c r="D18" s="10" t="s">
        <v>52</v>
      </c>
      <c r="E18" s="10" t="s">
        <v>53</v>
      </c>
      <c r="F18" s="12" t="s">
        <v>83</v>
      </c>
      <c r="G18" s="10">
        <v>25</v>
      </c>
      <c r="H18" s="10">
        <v>25</v>
      </c>
      <c r="I18" s="12" t="s">
        <v>84</v>
      </c>
      <c r="J18" s="12" t="s">
        <v>84</v>
      </c>
      <c r="K18" s="7">
        <v>19</v>
      </c>
      <c r="L18" s="7">
        <v>75</v>
      </c>
      <c r="M18" s="7">
        <v>0.5945</v>
      </c>
      <c r="N18" s="7">
        <v>2.17</v>
      </c>
      <c r="O18" s="7">
        <v>2.0135</v>
      </c>
      <c r="P18" s="7">
        <v>5.809</v>
      </c>
      <c r="Q18" s="10" t="s">
        <v>85</v>
      </c>
      <c r="R18" s="10" t="s">
        <v>85</v>
      </c>
      <c r="S18" s="22"/>
    </row>
    <row r="19" s="1" customFormat="1" ht="76" customHeight="1" spans="1:19">
      <c r="A19" s="10">
        <v>2</v>
      </c>
      <c r="B19" s="10" t="s">
        <v>86</v>
      </c>
      <c r="C19" s="10" t="s">
        <v>29</v>
      </c>
      <c r="D19" s="10" t="s">
        <v>52</v>
      </c>
      <c r="E19" s="10" t="s">
        <v>53</v>
      </c>
      <c r="F19" s="12" t="s">
        <v>87</v>
      </c>
      <c r="G19" s="10">
        <v>105</v>
      </c>
      <c r="H19" s="10">
        <v>105</v>
      </c>
      <c r="I19" s="12" t="s">
        <v>88</v>
      </c>
      <c r="J19" s="12" t="s">
        <v>88</v>
      </c>
      <c r="K19" s="7">
        <v>19</v>
      </c>
      <c r="L19" s="7">
        <v>75</v>
      </c>
      <c r="M19" s="7">
        <v>0.5945</v>
      </c>
      <c r="N19" s="7">
        <v>2.17</v>
      </c>
      <c r="O19" s="7">
        <v>2.0135</v>
      </c>
      <c r="P19" s="7">
        <v>5.809</v>
      </c>
      <c r="Q19" s="10" t="s">
        <v>57</v>
      </c>
      <c r="R19" s="10" t="s">
        <v>57</v>
      </c>
      <c r="S19" s="22"/>
    </row>
    <row r="20" s="1" customFormat="1" ht="90" customHeight="1" spans="1:19">
      <c r="A20" s="10">
        <v>3</v>
      </c>
      <c r="B20" s="10" t="s">
        <v>89</v>
      </c>
      <c r="C20" s="10" t="s">
        <v>29</v>
      </c>
      <c r="D20" s="10" t="s">
        <v>52</v>
      </c>
      <c r="E20" s="10" t="s">
        <v>53</v>
      </c>
      <c r="F20" s="12" t="s">
        <v>90</v>
      </c>
      <c r="G20" s="10">
        <v>336.7</v>
      </c>
      <c r="H20" s="10">
        <v>336.7</v>
      </c>
      <c r="I20" s="12" t="s">
        <v>91</v>
      </c>
      <c r="J20" s="12" t="s">
        <v>91</v>
      </c>
      <c r="K20" s="7">
        <v>19</v>
      </c>
      <c r="L20" s="7">
        <v>75</v>
      </c>
      <c r="M20" s="7">
        <v>0.5945</v>
      </c>
      <c r="N20" s="7">
        <v>2.17</v>
      </c>
      <c r="O20" s="7">
        <v>2.0135</v>
      </c>
      <c r="P20" s="7">
        <v>5.809</v>
      </c>
      <c r="Q20" s="10" t="s">
        <v>85</v>
      </c>
      <c r="R20" s="10" t="s">
        <v>92</v>
      </c>
      <c r="S20" s="22"/>
    </row>
    <row r="21" s="1" customFormat="1" ht="38" customHeight="1" spans="1:19">
      <c r="A21" s="10"/>
      <c r="B21" s="11" t="s">
        <v>93</v>
      </c>
      <c r="C21" s="11"/>
      <c r="D21" s="11"/>
      <c r="E21" s="11"/>
      <c r="F21" s="11"/>
      <c r="G21" s="11">
        <f>SUM(G22)</f>
        <v>19.82</v>
      </c>
      <c r="H21" s="11">
        <f>SUM(H22)</f>
        <v>19.82</v>
      </c>
      <c r="I21" s="21"/>
      <c r="J21" s="12"/>
      <c r="K21" s="10"/>
      <c r="L21" s="10"/>
      <c r="M21" s="10"/>
      <c r="N21" s="10"/>
      <c r="O21" s="10"/>
      <c r="P21" s="10"/>
      <c r="Q21" s="26"/>
      <c r="R21" s="26"/>
      <c r="S21" s="22"/>
    </row>
    <row r="22" s="1" customFormat="1" ht="38" customHeight="1" spans="1:19">
      <c r="A22" s="10"/>
      <c r="B22" s="11" t="s">
        <v>94</v>
      </c>
      <c r="C22" s="11"/>
      <c r="D22" s="11"/>
      <c r="E22" s="11"/>
      <c r="F22" s="11"/>
      <c r="G22" s="11">
        <f>SUM(G23:G23)</f>
        <v>19.82</v>
      </c>
      <c r="H22" s="11">
        <f>SUM(H23:H23)</f>
        <v>19.82</v>
      </c>
      <c r="I22" s="21"/>
      <c r="J22" s="12"/>
      <c r="K22" s="10"/>
      <c r="L22" s="10"/>
      <c r="M22" s="10"/>
      <c r="N22" s="10"/>
      <c r="O22" s="10"/>
      <c r="P22" s="10"/>
      <c r="Q22" s="26"/>
      <c r="R22" s="26"/>
      <c r="S22" s="22"/>
    </row>
    <row r="23" s="1" customFormat="1" ht="128" customHeight="1" spans="1:19">
      <c r="A23" s="10">
        <v>1</v>
      </c>
      <c r="B23" s="10" t="s">
        <v>95</v>
      </c>
      <c r="C23" s="10" t="s">
        <v>29</v>
      </c>
      <c r="D23" s="10" t="s">
        <v>96</v>
      </c>
      <c r="E23" s="10" t="s">
        <v>97</v>
      </c>
      <c r="F23" s="18" t="s">
        <v>98</v>
      </c>
      <c r="G23" s="10">
        <v>19.82</v>
      </c>
      <c r="H23" s="10">
        <v>19.82</v>
      </c>
      <c r="I23" s="12" t="s">
        <v>99</v>
      </c>
      <c r="J23" s="12" t="s">
        <v>99</v>
      </c>
      <c r="K23" s="10"/>
      <c r="L23" s="10">
        <v>3</v>
      </c>
      <c r="M23" s="10">
        <v>0.18</v>
      </c>
      <c r="N23" s="10">
        <v>0.78</v>
      </c>
      <c r="O23" s="14">
        <v>0.03</v>
      </c>
      <c r="P23" s="10">
        <v>0.13</v>
      </c>
      <c r="Q23" s="10" t="s">
        <v>100</v>
      </c>
      <c r="R23" s="10" t="s">
        <v>101</v>
      </c>
      <c r="S23" s="27"/>
    </row>
  </sheetData>
  <mergeCells count="27">
    <mergeCell ref="A1:S1"/>
    <mergeCell ref="G2:H2"/>
    <mergeCell ref="I2:P2"/>
    <mergeCell ref="K3:L3"/>
    <mergeCell ref="M3:N3"/>
    <mergeCell ref="O3:P3"/>
    <mergeCell ref="B5:F5"/>
    <mergeCell ref="B6:F6"/>
    <mergeCell ref="B7:F7"/>
    <mergeCell ref="B9:F9"/>
    <mergeCell ref="B14:F14"/>
    <mergeCell ref="B17:F17"/>
    <mergeCell ref="B21:F21"/>
    <mergeCell ref="B22:F22"/>
    <mergeCell ref="A2:A4"/>
    <mergeCell ref="B2:B4"/>
    <mergeCell ref="C2:C4"/>
    <mergeCell ref="D2:D4"/>
    <mergeCell ref="E2:E4"/>
    <mergeCell ref="F2:F4"/>
    <mergeCell ref="G3:G4"/>
    <mergeCell ref="H3:H4"/>
    <mergeCell ref="I3:I4"/>
    <mergeCell ref="J3:J4"/>
    <mergeCell ref="Q2:Q4"/>
    <mergeCell ref="R2:R4"/>
    <mergeCell ref="S2:S4"/>
  </mergeCells>
  <pageMargins left="0.751388888888889" right="0.751388888888889" top="1" bottom="1" header="0.5" footer="0.5"/>
  <pageSetup paperSize="8" scale="6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哦哦</cp:lastModifiedBy>
  <dcterms:created xsi:type="dcterms:W3CDTF">2024-03-26T02:06:00Z</dcterms:created>
  <dcterms:modified xsi:type="dcterms:W3CDTF">2024-04-26T06:58:15Z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3628D55A22244B85B2F97E5D20FF6D1D_11</vt:lpwstr>
  </property>
  <property fmtid="{D5CDD505-2E9C-101B-9397-08002B2CF9AE}" pid="3" name="KSOProductBuildVer">
    <vt:lpwstr>2052-12.1.0.16729</vt:lpwstr>
  </property>
</Properties>
</file>