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  <definedName name="_xlnm.Print_Titles" localSheetId="2">Sheet3!$1:$3</definedName>
    <definedName name="_xlnm.Print_Titles" localSheetId="1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<sst xmlns="http://schemas.openxmlformats.org/spreadsheetml/2006/main" count="512" uniqueCount="171">
  <si>
    <t>正宁县2024年中省第二批衔接推进乡村振兴补助资金项目计划</t>
  </si>
  <si>
    <t>序号</t>
  </si>
  <si>
    <t>项目名称</t>
  </si>
  <si>
    <t>建设
性质（新建或续建）</t>
  </si>
  <si>
    <t>建设
起止
年限</t>
  </si>
  <si>
    <t>建设地点
（以乡镇为单位细化到村）</t>
  </si>
  <si>
    <t>建设内容与规模</t>
  </si>
  <si>
    <t>投资估算（万元）</t>
  </si>
  <si>
    <t>绩效目标</t>
  </si>
  <si>
    <t>受益村数（个）</t>
  </si>
  <si>
    <t>受益户数
（万户）</t>
  </si>
  <si>
    <t>受益人数
（万人）</t>
  </si>
  <si>
    <t>项目
主管
单位</t>
  </si>
  <si>
    <t>项目
实施
单位</t>
  </si>
  <si>
    <t>备注</t>
  </si>
  <si>
    <t>合计</t>
  </si>
  <si>
    <t>中央二批</t>
  </si>
  <si>
    <t>省二批</t>
  </si>
  <si>
    <t>项目效益情况</t>
  </si>
  <si>
    <t>利益联结机制</t>
  </si>
  <si>
    <t>脱贫村</t>
  </si>
  <si>
    <t>其他村</t>
  </si>
  <si>
    <t>脱贫户</t>
  </si>
  <si>
    <t>其他
农户</t>
  </si>
  <si>
    <t>脱贫人口数</t>
  </si>
  <si>
    <t>其他
人口数</t>
  </si>
  <si>
    <t>合计（12个）</t>
  </si>
  <si>
    <t>一、产业项目（5个）</t>
  </si>
  <si>
    <t>（1）乡村产业发展项目（3个）</t>
  </si>
  <si>
    <t>正宁县肉牛产业“见犊补母”项目</t>
  </si>
  <si>
    <t>新建</t>
  </si>
  <si>
    <t>2024.01-2024.12</t>
  </si>
  <si>
    <t>10乡镇</t>
  </si>
  <si>
    <t>支持全县肉牛养殖产业园、合作社（家庭农场），带动社员发展肉牛产业，按照基础母牛每产活一头牛犊补助2000元，其中，三嘉乡、湫头镇、永和镇、周家镇各40万元，永正镇、宫河镇各50万元，五顷塬乡、榆林子镇各60万元，西坡镇、山河镇各78万元。</t>
  </si>
  <si>
    <t>充分调动农户发展肉牛产业积极性，培育壮大一批农民专业合作社、养殖大户等农业经营主体，提升其发展水平和带动能力，肉牛存栏增加10000头以上。</t>
  </si>
  <si>
    <t>调动农户规模化肉牛养殖积极性，增加农户收入。所需务工需求优先考虑监测户、边缘户和脱贫户。</t>
  </si>
  <si>
    <t>农业农村局</t>
  </si>
  <si>
    <t>正宁县永正镇食用菌大棚改造项目</t>
  </si>
  <si>
    <t>纪村</t>
  </si>
  <si>
    <t>改造提升永正镇纪村烤烟育苗大棚，在烤烟育苗工作结束后，利用大棚空闲期，通过打时间差和空间差的方式发展食用菌项目，实现资源综合利用最大化。改造烤烟育苗大棚3000平方米，安装遮阴网2层11700平方米，32喷淋主管2080米，购置菌菇架3224平方米，防渗布3000平方米，压30钢带管185米，购买菌棒10万个，菌棒悬挂于空中，并完成相关配套设施。</t>
  </si>
  <si>
    <t>扩大食用菌种植规模，提供就业岗位，增加村集体经济收入，实现农民增收。</t>
  </si>
  <si>
    <t>扩大种植规模，建成的蘑菇棚产权归纪村委会所有，由纪村委会领办，按照投入资金5%对村集体进行分红。不断实践“三元双向”农业发展模式，提供就业岗位，增加村集体经济收入，实现农民增收。</t>
  </si>
  <si>
    <t>永正镇</t>
  </si>
  <si>
    <t>正宁县万亩复种增粮增效示范推广项目</t>
  </si>
  <si>
    <t>董庄村
王录村</t>
  </si>
  <si>
    <t>羊肚菌收获后复种马铃薯，示范种植500亩，每亩补贴300元，采取菌粮轮作形式，选取适宜种植的优质品种示范推广，合理密植，减少化肥使用量增加群众经济效益。</t>
  </si>
  <si>
    <t>通过项目实施，带动群众发展产业增加收入。</t>
  </si>
  <si>
    <t>解家川村</t>
  </si>
  <si>
    <t>开展紫苏新品种示范，示范种植500亩，每亩补贴200元，推广标准化生产技术，落实抢时抢墒深松，合理密植，移栽壮苗，及时补苗，中耕除草追肥，花期及时喷施叶面肥，病虫害绿色防控等技术。</t>
  </si>
  <si>
    <t>（2）产业配套基础设施建设项目（1个）</t>
  </si>
  <si>
    <t>正宁县永和镇上南村人饮及苹果产业配套供水项目</t>
  </si>
  <si>
    <t>上南村</t>
  </si>
  <si>
    <t>更换供水管道20610m，其中定向钻施工2769m，穿混凝土路、沥青路面16处，砼路面拆除恢复6882m，自来水入户对接395处，新建闸阀井7座，配套安装闸阀等设施。</t>
  </si>
  <si>
    <t>解决永和镇上南村人饮及产业用水问题。</t>
  </si>
  <si>
    <t>水务局</t>
  </si>
  <si>
    <t>水利建设管理站</t>
  </si>
  <si>
    <t>（3）其他产业项目（1个）</t>
  </si>
  <si>
    <t>正宁县小额信贷贴息项目</t>
  </si>
  <si>
    <t>用于脱贫人口小额贷款贴息，全年共约需资金1000万元，本次安排300.55万元。</t>
  </si>
  <si>
    <t>通过贷款贴息，可有效利用银行贷款资金扶持脱贫人口发展产业。</t>
  </si>
  <si>
    <t>给脱贫人口发展产业提供资金支持，增加收入。</t>
  </si>
  <si>
    <t>乡村振兴局</t>
  </si>
  <si>
    <t>二、就业培训项目（1个）</t>
  </si>
  <si>
    <t>职业技能培训项目</t>
  </si>
  <si>
    <t>开展爱心理发员赋能培训94人，养老护理员150人，家政服务员150人，数字经济职业培训150人，食用菌生产工100人，共培训644人。</t>
  </si>
  <si>
    <t>进一步提高农村劳动力技能技术水平，提高其家庭经济收入。</t>
  </si>
  <si>
    <t>人社局</t>
  </si>
  <si>
    <t>三、农村公共基础设施建设项目（6个）</t>
  </si>
  <si>
    <t>（1）饮水安全巩固项目（1个）</t>
  </si>
  <si>
    <t>山河镇佑苏村机井维修项目</t>
  </si>
  <si>
    <t>佑苏村</t>
  </si>
  <si>
    <t>对原有机井部分设备和电缆进行更换，更换水泵1个，电缆320米。</t>
  </si>
  <si>
    <t>解决山河镇佑苏村供水问题。</t>
  </si>
  <si>
    <t>山河镇</t>
  </si>
  <si>
    <t>（2）示范村建设项目（2个）</t>
  </si>
  <si>
    <t>三嘉乡狼牙坬村乡村建设示范村项目</t>
  </si>
  <si>
    <t>狼牙坬村</t>
  </si>
  <si>
    <t>硬化7988平方米，新修排水渠868米，残垣断壁修复300米，村内环境整治提升5387平方米，新修防护设施568米，三堆清理1020立方米，新修分类垃圾屋4座并配套小型电动三轮垃圾收集车5辆。</t>
  </si>
  <si>
    <t>有效提升村级基础设施水平，增强群众生活幸福感。</t>
  </si>
  <si>
    <t>三嘉乡</t>
  </si>
  <si>
    <t>西坡镇西坡村乡村建设示范村建设项目</t>
  </si>
  <si>
    <t>2024.01-2024.10</t>
  </si>
  <si>
    <t>西坡村</t>
  </si>
  <si>
    <t>入户道路硬化13857.78平方米，安装安防设施377米，拆危拆旧580平方米，铺设排水管道（DN300）62米，新做检查井3座，平整土坎1384立方米，垃圾清理380立方米，安装垃圾桶20个，配套建设菌业种植基地相关基础设施。</t>
  </si>
  <si>
    <t>西坡镇</t>
  </si>
  <si>
    <t>（3）人居环境整治项目（3个）</t>
  </si>
  <si>
    <t>西坡镇西月路沿线环境整治项目</t>
  </si>
  <si>
    <t>五畔村</t>
  </si>
  <si>
    <t>维修水渠405米，道路沿线硬化5330平方米，新建沟边防护墙60米等。</t>
  </si>
  <si>
    <t>通过项目实施，不断提升月明塬整体形象，推动全镇环境治理水平再上新台阶，同时能够进一步方便群众日常生产生活，提升群众幸福指数。</t>
  </si>
  <si>
    <t>提升西月路沿线环境治理水平，彻底解决伍畔村至韩坳村道路沿线排水不畅、群众出行难问题，切实改善道路沿线人居环境，同时通过项目实施，积极带动周边群众就近务工，增加收入，计划增加务工人员45人次。</t>
  </si>
  <si>
    <t>正宁县甜永高速延长线山河段环境整治项目</t>
  </si>
  <si>
    <t>移风村
王阁村</t>
  </si>
  <si>
    <t>建设安防设施400.5米，硬化3086.4平方米，栽植经济树种3378株，平整土坎4860.5立方米，拆危拆旧2959.86平方米，垃圾清运385立方米等。</t>
  </si>
  <si>
    <t>改善群众生产生活环境，提升群众发展产业自信，增强群众获得感，提高群众幸福生活指数，助推乡村振兴。</t>
  </si>
  <si>
    <t>通过项目实施，增加当地群众务工收入。</t>
  </si>
  <si>
    <t>榆林子镇中巷村基础设施建设项目</t>
  </si>
  <si>
    <t>中巷村</t>
  </si>
  <si>
    <t>四组居民区排水300米（ 管径40厘米）；铺设道沿石300米；铺设水泥砖5500平方米；垃圾清理2300立方米；土台土坎平整及拆除危旧房；做排水渠400米；入户路硬化3100平方米；五保家院房屋维修；做分类式垃圾收集站2个。</t>
  </si>
  <si>
    <t>榆林子镇</t>
  </si>
  <si>
    <t>正宁县2024年中央、省级二批衔接资金拟安排项目</t>
  </si>
  <si>
    <t>合计（17个）</t>
  </si>
  <si>
    <t>一、产业项目（8个）</t>
  </si>
  <si>
    <t>（1）乡村产业发展项目（4个）</t>
  </si>
  <si>
    <t>10个乡镇</t>
  </si>
  <si>
    <t>支持全县肉牛养殖产业园、合作社（家庭农场），带动社员发展肉牛产业，按照基础母牛每产活一头牛犊补助2000元。</t>
  </si>
  <si>
    <t>畜牧兽医站</t>
  </si>
  <si>
    <t>2024.05-2024.08</t>
  </si>
  <si>
    <t>实施食用菌大棚改造项目，改造永正镇纪村食用菌大棚3000平方米，安装遮阴网2层11700平方米，32喷淋主管2080米，购置菌菇架3224平方米，防渗布3000平方米，压30钢带管185米，购买菌棒10万个并完成相关配套设施。</t>
  </si>
  <si>
    <t>扩大种植规模，建成的蘑菇棚产权归纪村委会所有，由纪村委会领办，按照投入资金6%对村集体进行分红。不断实践“三元双向”农业发展模式，提供就业岗位，增加村集体经济收入，实现农民增收。</t>
  </si>
  <si>
    <t>山河镇董庄村土豆种植示范点建设项目</t>
  </si>
  <si>
    <t>董庄村</t>
  </si>
  <si>
    <t>由甘肃嘉泰茂盛农业发展有限公司负责，在董庄村原430座羊肚菌大棚内种植土豆200亩，对土豆种子、地膜、化肥等农资进行补贴，共安排资金6万元。</t>
  </si>
  <si>
    <t>正宁县永正镇王沟圈村发展壮大村集体经济项目</t>
  </si>
  <si>
    <t>王沟圈村</t>
  </si>
  <si>
    <t>由王沟圈村委会领办，将70万元用于王沟圈村发展壮大村集体经济食用菌项目，新建镀锌钢架食用菌种植大棚8座2400平方米，并配套完成喷淋、晾晒等大棚附属设施。</t>
  </si>
  <si>
    <t>村委会与合作社建立利益联结机制，凡涉及用工，同等条件下优先聘用脱贫户、监测户、边缘户，并定期不定期开展用工技能培训。按照正常生产经营估算，年产量约15万斤，按照市场价7元/斤，生产成本及人工约6元/斤，净利润1元/斤，年利润15万元左右。</t>
  </si>
  <si>
    <t>将70万元注入村委会领办的益农种植专业合作社，用于建设镀锌钢架食用菌种植大棚，大棚建成后形成的物化资产归村集体所有，由庆阳晶晶生物科技有限公司、俊祥菇业种植家庭农场，提供技术支持、菌棒供应、菌菇销售等服务，益农种植专业合作社负责食用菌日常经营管理，采取“合作社+农户+流转收入+分红”的联营模式，按照投入资金的5%保底分红村集体3.5万元，合同每年签订一次。</t>
  </si>
  <si>
    <t>农业农村局土豆种植项目</t>
  </si>
  <si>
    <t>（2）产业配套基础设施建设项目（3个）</t>
  </si>
  <si>
    <t>周家镇惠塬村产业路硬化及水毁维修项目</t>
  </si>
  <si>
    <t>惠塬村</t>
  </si>
  <si>
    <t>维修惠塬村一组产业路水毁1600平方米，五组产业路排水渠750米，维修三组、四组产业路水毁道路6处1728平方米，回填土方220立方米，场地硬化600平方米，油罩村庄主干道产业下山路10处1195平方米，带动全村239户群众发展2200亩设施蔬菜、中药材和种植业的发展。</t>
  </si>
  <si>
    <t>有效解决239户群众发展2200亩设施蔬菜、中药材的出行及农产品销售运输问题。</t>
  </si>
  <si>
    <t>项目实施过程中，吸纳本地劳动力就近务工，增加群众收入，同时，方便群众出行。</t>
  </si>
  <si>
    <t>周家镇</t>
  </si>
  <si>
    <t>永正镇新易佳种植家庭农场产业路建设项目</t>
  </si>
  <si>
    <t>路里村</t>
  </si>
  <si>
    <t>新修永正镇新易佳家庭种植农场砂石路1.18千米，园区硬化1150平方米。</t>
  </si>
  <si>
    <t>扶持经济苗木种植产业规模化发展，进一步增加设施种植收入，扩大示范村带动作用，带动农业产业发展增收。</t>
  </si>
  <si>
    <t>通过扶持苗木种植户规模化发展，为当地农户提供对接服务，提供技术指导培训，吸纳辖区内农户务工就业，实现劳务增收。</t>
  </si>
  <si>
    <t>更换供水管道26275m，其中定向钻施工2944m，穿混凝土路、沥青路面28处，砼路面拆除恢复4293m，自来水入户对接452处，新建闸阀井7座，配套安装闸阀等设施。</t>
  </si>
  <si>
    <t>五顷塬回族乡天兴养殖合作社维修项目</t>
  </si>
  <si>
    <t>混凝土硬化1660平方米，粪尿收集池4个，维修牛槽120米。</t>
  </si>
  <si>
    <t>五顷塬乡</t>
  </si>
  <si>
    <t>五顷塬回族乡榆树坪产业路维修项目</t>
  </si>
  <si>
    <t>维修砂石路8000米，素水渠4000米，过路管涵8个。</t>
  </si>
  <si>
    <t>用于脱贫人口小额贷款贴息，全年共约需资金1000万元，本次安排300万元。</t>
  </si>
  <si>
    <t>开展爱心理发员赋能培训94人，养老护理员200人，家政服务员200人，数字经济职业培训150人，共培训644人</t>
  </si>
  <si>
    <t>三、农村公共基础设施建设项目（7个）</t>
  </si>
  <si>
    <t>（2）示范村建设项目（3个）</t>
  </si>
  <si>
    <t>正宁县三嘉乡狼牙坬村乡村建设示范村项目</t>
  </si>
  <si>
    <t>西坡村乡村建设示范村建设项目</t>
  </si>
  <si>
    <t>入户道路硬化13857.78平方米，安装安防设施377米，拆危拆旧580平方米，铺设排水管道（DN300）62米，新做检查井3座，平整土坎1384立方米，垃圾清理380立方米，安装垃圾桶20个，配套菌业种植基地基础设施1处。</t>
  </si>
  <si>
    <t>榆林子镇中巷村和美乡村奖补</t>
  </si>
  <si>
    <t>维修水渠405米，农户庄前屋后硬化6950平方米，新建沟边防护墙160米等。</t>
  </si>
  <si>
    <t>进一步改善群众庄前屋后及道路沿线面貌。</t>
  </si>
  <si>
    <t>建设安防设施3400米，硬化5086平方米，绿化3600平方米，栽树11114棵，平整土坎4860立方米，拆危拆旧1959平方米，垃圾清运385立方米。</t>
  </si>
  <si>
    <t>正宁县永正镇佛堂村环境整治建设项目</t>
  </si>
  <si>
    <t>佛堂村</t>
  </si>
  <si>
    <t>实施佛堂村环境整治建设项目，新建安防设施1200米，新修排水渠1150米，联户路硬化875平米。</t>
  </si>
  <si>
    <t>改善人居环境，打造佛堂沿线特色景观，推动乡村旅游业发展，增加群众收入。</t>
  </si>
  <si>
    <t>通过文旅融合开发建设，不断增强群众文化底蕴，推动乡村文旅融合发展；提供公益岗位，增加群众收入；改善环境，增强群众幸福感及认同感。</t>
  </si>
  <si>
    <t>湫头镇垃圾中转站基础配套项目</t>
  </si>
  <si>
    <t>2024-2024</t>
  </si>
  <si>
    <t>湫头镇张村</t>
  </si>
  <si>
    <t>硬化道路800平方米，修排水渠450米、蒸发池1个，铺设自来水管道800米，建安全防护栏（墙）150米，安装变压器一台并配套线缆。</t>
  </si>
  <si>
    <t>解决垃圾中转站道路硬化、供电及供排水问题，改善人居环境，可新增就业岗位15个。</t>
  </si>
  <si>
    <t>湫头镇</t>
  </si>
  <si>
    <t>五顷塬回族乡南二组人居环境整治提升项目</t>
  </si>
  <si>
    <t>维修混凝土路肩72平方米，硬化2800平方米，维修红色旅游道路车行道安防护墙375米，混凝土水渠盖板600块。</t>
  </si>
  <si>
    <t>合计（15个）</t>
  </si>
  <si>
    <t>（1）乡村产业发展项目（5个）</t>
  </si>
  <si>
    <t>（2）产业配套基础设施建设项目（2个）</t>
  </si>
  <si>
    <t>甘肃绿源智农生物科技有限公司基础配套项目</t>
  </si>
  <si>
    <t>张村</t>
  </si>
  <si>
    <t>硬化道路800平方米，修排水渠450米、蒸发池1个，铺设自来水管道800米，新建安防设施150米，安装变压器一台并配套线缆。</t>
  </si>
  <si>
    <t>解决合作社及垃圾中转站道路硬化，供电及供排水问题，切实提升合作社效能及产值，同时改善全镇人居环境，优化生态环境，消除视觉贫困。可新增就业岗位15个。</t>
  </si>
  <si>
    <t>提升扶贫车间基础设施条件，提高产能。同时将七个村的生活垃圾进行收集，统一转运处理，切实改善人居环境，优化生态环境，提升群众生活水平，可新增就业岗位15个。</t>
  </si>
  <si>
    <t>开展爱心理发员赋能培训94人，养老护理员200人，家政服务员200人，数字经济职业培训150人，共培训644人。</t>
  </si>
  <si>
    <t>（3）人居环境整治项目（2个）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</si>
</sst>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方正小标宋简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b/>
      <sz val="10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19685</xdr:rowOff>
    </xdr:to>
    <xdr:pic>
      <xdr:nvPicPr>
        <xdr:cNvPr id="3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19685</xdr:rowOff>
    </xdr:to>
    <xdr:pic>
      <xdr:nvPicPr>
        <xdr:cNvPr id="3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19685</xdr:rowOff>
    </xdr:to>
    <xdr:pic>
      <xdr:nvPicPr>
        <xdr:cNvPr id="3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3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19685</xdr:rowOff>
    </xdr:to>
    <xdr:pic>
      <xdr:nvPicPr>
        <xdr:cNvPr id="3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3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3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16510</xdr:rowOff>
    </xdr:to>
    <xdr:pic>
      <xdr:nvPicPr>
        <xdr:cNvPr id="3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4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4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4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70485</xdr:colOff>
      <xdr:row>17</xdr:row>
      <xdr:rowOff>12700</xdr:rowOff>
    </xdr:to>
    <xdr:pic>
      <xdr:nvPicPr>
        <xdr:cNvPr id="4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20320</xdr:colOff>
      <xdr:row>17</xdr:row>
      <xdr:rowOff>23495</xdr:rowOff>
    </xdr:to>
    <xdr:pic>
      <xdr:nvPicPr>
        <xdr:cNvPr id="4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10439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4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4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4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4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5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5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5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362585</xdr:rowOff>
    </xdr:to>
    <xdr:pic>
      <xdr:nvPicPr>
        <xdr:cNvPr id="5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359410</xdr:rowOff>
    </xdr:to>
    <xdr:pic>
      <xdr:nvPicPr>
        <xdr:cNvPr id="5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355600</xdr:rowOff>
    </xdr:to>
    <xdr:pic>
      <xdr:nvPicPr>
        <xdr:cNvPr id="5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366395</xdr:rowOff>
    </xdr:to>
    <xdr:pic>
      <xdr:nvPicPr>
        <xdr:cNvPr id="5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11264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17</xdr:row>
      <xdr:rowOff>0</xdr:rowOff>
    </xdr:from>
    <xdr:to>
      <xdr:col>4</xdr:col>
      <xdr:colOff>327025</xdr:colOff>
      <xdr:row>17</xdr:row>
      <xdr:rowOff>262255</xdr:rowOff>
    </xdr:to>
    <xdr:pic>
      <xdr:nvPicPr>
        <xdr:cNvPr id="5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1264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5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5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5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5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6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6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6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6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7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7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7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363855</xdr:rowOff>
    </xdr:to>
    <xdr:pic>
      <xdr:nvPicPr>
        <xdr:cNvPr id="7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359410</xdr:rowOff>
    </xdr:to>
    <xdr:pic>
      <xdr:nvPicPr>
        <xdr:cNvPr id="7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70485</xdr:colOff>
      <xdr:row>18</xdr:row>
      <xdr:rowOff>355600</xdr:rowOff>
    </xdr:to>
    <xdr:pic>
      <xdr:nvPicPr>
        <xdr:cNvPr id="7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20320</xdr:colOff>
      <xdr:row>18</xdr:row>
      <xdr:rowOff>367665</xdr:rowOff>
    </xdr:to>
    <xdr:pic>
      <xdr:nvPicPr>
        <xdr:cNvPr id="7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1264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7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70485</xdr:colOff>
      <xdr:row>24</xdr:row>
      <xdr:rowOff>355600</xdr:rowOff>
    </xdr:to>
    <xdr:pic>
      <xdr:nvPicPr>
        <xdr:cNvPr id="8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48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19685</xdr:rowOff>
    </xdr:to>
    <xdr:pic>
      <xdr:nvPicPr>
        <xdr:cNvPr id="8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19685</xdr:rowOff>
    </xdr:to>
    <xdr:pic>
      <xdr:nvPicPr>
        <xdr:cNvPr id="8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19685</xdr:rowOff>
    </xdr:to>
    <xdr:pic>
      <xdr:nvPicPr>
        <xdr:cNvPr id="8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19685</xdr:rowOff>
    </xdr:to>
    <xdr:pic>
      <xdr:nvPicPr>
        <xdr:cNvPr id="8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16510</xdr:rowOff>
    </xdr:to>
    <xdr:pic>
      <xdr:nvPicPr>
        <xdr:cNvPr id="8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70485</xdr:colOff>
      <xdr:row>15</xdr:row>
      <xdr:rowOff>12700</xdr:rowOff>
    </xdr:to>
    <xdr:pic>
      <xdr:nvPicPr>
        <xdr:cNvPr id="8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20</xdr:col>
      <xdr:colOff>20320</xdr:colOff>
      <xdr:row>15</xdr:row>
      <xdr:rowOff>23495</xdr:rowOff>
    </xdr:to>
    <xdr:pic>
      <xdr:nvPicPr>
        <xdr:cNvPr id="8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3329900" y="9131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8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8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8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8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362585</xdr:rowOff>
    </xdr:to>
    <xdr:pic>
      <xdr:nvPicPr>
        <xdr:cNvPr id="9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359410</xdr:rowOff>
    </xdr:to>
    <xdr:pic>
      <xdr:nvPicPr>
        <xdr:cNvPr id="9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70485</xdr:colOff>
      <xdr:row>16</xdr:row>
      <xdr:rowOff>355600</xdr:rowOff>
    </xdr:to>
    <xdr:pic>
      <xdr:nvPicPr>
        <xdr:cNvPr id="9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20320</xdr:colOff>
      <xdr:row>16</xdr:row>
      <xdr:rowOff>366395</xdr:rowOff>
    </xdr:to>
    <xdr:pic>
      <xdr:nvPicPr>
        <xdr:cNvPr id="9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815300" y="99568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15</xdr:row>
      <xdr:rowOff>0</xdr:rowOff>
    </xdr:from>
    <xdr:to>
      <xdr:col>4</xdr:col>
      <xdr:colOff>327025</xdr:colOff>
      <xdr:row>15</xdr:row>
      <xdr:rowOff>262255</xdr:rowOff>
    </xdr:to>
    <xdr:pic>
      <xdr:nvPicPr>
        <xdr:cNvPr id="9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99568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9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9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9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9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9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9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9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0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0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0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0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363855</xdr:rowOff>
    </xdr:to>
    <xdr:pic>
      <xdr:nvPicPr>
        <xdr:cNvPr id="1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359410</xdr:rowOff>
    </xdr:to>
    <xdr:pic>
      <xdr:nvPicPr>
        <xdr:cNvPr id="1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70485</xdr:colOff>
      <xdr:row>16</xdr:row>
      <xdr:rowOff>355600</xdr:rowOff>
    </xdr:to>
    <xdr:pic>
      <xdr:nvPicPr>
        <xdr:cNvPr id="1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20320</xdr:colOff>
      <xdr:row>16</xdr:row>
      <xdr:rowOff>367665</xdr:rowOff>
    </xdr:to>
    <xdr:pic>
      <xdr:nvPicPr>
        <xdr:cNvPr id="1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99568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26</xdr:row>
      <xdr:rowOff>0</xdr:rowOff>
    </xdr:from>
    <xdr:to>
      <xdr:col>4</xdr:col>
      <xdr:colOff>196850</xdr:colOff>
      <xdr:row>26</xdr:row>
      <xdr:rowOff>657225</xdr:rowOff>
    </xdr:to>
    <xdr:pic>
      <xdr:nvPicPr>
        <xdr:cNvPr id="1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12490" y="183388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687070</xdr:colOff>
      <xdr:row>26</xdr:row>
      <xdr:rowOff>0</xdr:rowOff>
    </xdr:from>
    <xdr:to>
      <xdr:col>5</xdr:col>
      <xdr:colOff>883920</xdr:colOff>
      <xdr:row>26</xdr:row>
      <xdr:rowOff>657225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32070" y="183388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3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77851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4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77851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5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77851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6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77851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362585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362585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362585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362585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359410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70485</xdr:colOff>
      <xdr:row>22</xdr:row>
      <xdr:rowOff>355600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20320</xdr:colOff>
      <xdr:row>22</xdr:row>
      <xdr:rowOff>366395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362585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359410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70485</xdr:colOff>
      <xdr:row>22</xdr:row>
      <xdr:rowOff>355600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20320</xdr:colOff>
      <xdr:row>22</xdr:row>
      <xdr:rowOff>366395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6840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21</xdr:row>
      <xdr:rowOff>0</xdr:rowOff>
    </xdr:from>
    <xdr:to>
      <xdr:col>4</xdr:col>
      <xdr:colOff>327025</xdr:colOff>
      <xdr:row>21</xdr:row>
      <xdr:rowOff>262255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6840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363855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359410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70485</xdr:colOff>
      <xdr:row>22</xdr:row>
      <xdr:rowOff>355600</xdr:rowOff>
    </xdr:to>
    <xdr:pic>
      <xdr:nvPicPr>
        <xdr:cNvPr id="3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20320</xdr:colOff>
      <xdr:row>22</xdr:row>
      <xdr:rowOff>367665</xdr:rowOff>
    </xdr:to>
    <xdr:pic>
      <xdr:nvPicPr>
        <xdr:cNvPr id="3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6840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3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70485</xdr:colOff>
      <xdr:row>29</xdr:row>
      <xdr:rowOff>355600</xdr:rowOff>
    </xdr:to>
    <xdr:pic>
      <xdr:nvPicPr>
        <xdr:cNvPr id="4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22186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362585</xdr:rowOff>
    </xdr:to>
    <xdr:pic>
      <xdr:nvPicPr>
        <xdr:cNvPr id="4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362585</xdr:rowOff>
    </xdr:to>
    <xdr:pic>
      <xdr:nvPicPr>
        <xdr:cNvPr id="4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362585</xdr:rowOff>
    </xdr:to>
    <xdr:pic>
      <xdr:nvPicPr>
        <xdr:cNvPr id="4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362585</xdr:rowOff>
    </xdr:to>
    <xdr:pic>
      <xdr:nvPicPr>
        <xdr:cNvPr id="4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359410</xdr:rowOff>
    </xdr:to>
    <xdr:pic>
      <xdr:nvPicPr>
        <xdr:cNvPr id="4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70485</xdr:colOff>
      <xdr:row>20</xdr:row>
      <xdr:rowOff>355600</xdr:rowOff>
    </xdr:to>
    <xdr:pic>
      <xdr:nvPicPr>
        <xdr:cNvPr id="4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20320</xdr:colOff>
      <xdr:row>20</xdr:row>
      <xdr:rowOff>366395</xdr:rowOff>
    </xdr:to>
    <xdr:pic>
      <xdr:nvPicPr>
        <xdr:cNvPr id="4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6723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4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4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4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4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4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4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4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4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4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4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4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362585</xdr:rowOff>
    </xdr:to>
    <xdr:pic>
      <xdr:nvPicPr>
        <xdr:cNvPr id="5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359410</xdr:rowOff>
    </xdr:to>
    <xdr:pic>
      <xdr:nvPicPr>
        <xdr:cNvPr id="5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20</xdr:row>
      <xdr:rowOff>355600</xdr:rowOff>
    </xdr:to>
    <xdr:pic>
      <xdr:nvPicPr>
        <xdr:cNvPr id="5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20</xdr:row>
      <xdr:rowOff>366395</xdr:rowOff>
    </xdr:to>
    <xdr:pic>
      <xdr:nvPicPr>
        <xdr:cNvPr id="5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157700" y="155321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5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19</xdr:row>
      <xdr:rowOff>0</xdr:rowOff>
    </xdr:from>
    <xdr:to>
      <xdr:col>4</xdr:col>
      <xdr:colOff>327025</xdr:colOff>
      <xdr:row>19</xdr:row>
      <xdr:rowOff>262255</xdr:rowOff>
    </xdr:to>
    <xdr:pic>
      <xdr:nvPicPr>
        <xdr:cNvPr id="6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31565" y="15532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6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6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6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6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363855</xdr:rowOff>
    </xdr:to>
    <xdr:pic>
      <xdr:nvPicPr>
        <xdr:cNvPr id="7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359410</xdr:rowOff>
    </xdr:to>
    <xdr:pic>
      <xdr:nvPicPr>
        <xdr:cNvPr id="7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70485</xdr:colOff>
      <xdr:row>20</xdr:row>
      <xdr:rowOff>355600</xdr:rowOff>
    </xdr:to>
    <xdr:pic>
      <xdr:nvPicPr>
        <xdr:cNvPr id="7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20320</xdr:colOff>
      <xdr:row>20</xdr:row>
      <xdr:rowOff>367665</xdr:rowOff>
    </xdr:to>
    <xdr:pic>
      <xdr:nvPicPr>
        <xdr:cNvPr id="7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100175" y="155321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31</xdr:row>
      <xdr:rowOff>0</xdr:rowOff>
    </xdr:from>
    <xdr:to>
      <xdr:col>4</xdr:col>
      <xdr:colOff>196850</xdr:colOff>
      <xdr:row>31</xdr:row>
      <xdr:rowOff>657225</xdr:rowOff>
    </xdr:to>
    <xdr:pic>
      <xdr:nvPicPr>
        <xdr:cNvPr id="7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12490" y="246380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687070</xdr:colOff>
      <xdr:row>31</xdr:row>
      <xdr:rowOff>0</xdr:rowOff>
    </xdr:from>
    <xdr:to>
      <xdr:col>5</xdr:col>
      <xdr:colOff>883920</xdr:colOff>
      <xdr:row>31</xdr:row>
      <xdr:rowOff>657225</xdr:rowOff>
    </xdr:to>
    <xdr:pic>
      <xdr:nvPicPr>
        <xdr:cNvPr id="7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32070" y="246380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167005</xdr:rowOff>
    </xdr:to>
    <xdr:pic>
      <xdr:nvPicPr>
        <xdr:cNvPr id="792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114300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167005</xdr:rowOff>
    </xdr:to>
    <xdr:pic>
      <xdr:nvPicPr>
        <xdr:cNvPr id="793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114300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167005</xdr:rowOff>
    </xdr:to>
    <xdr:pic>
      <xdr:nvPicPr>
        <xdr:cNvPr id="794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114300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167005</xdr:rowOff>
    </xdr:to>
    <xdr:pic>
      <xdr:nvPicPr>
        <xdr:cNvPr id="795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631565" y="114300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362585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362585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362585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362585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359410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70485</xdr:colOff>
      <xdr:row>19</xdr:row>
      <xdr:rowOff>355600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20320</xdr:colOff>
      <xdr:row>19</xdr:row>
      <xdr:rowOff>366395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362585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359410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70485</xdr:colOff>
      <xdr:row>19</xdr:row>
      <xdr:rowOff>355600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20320</xdr:colOff>
      <xdr:row>19</xdr:row>
      <xdr:rowOff>366395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95072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18</xdr:row>
      <xdr:rowOff>0</xdr:rowOff>
    </xdr:from>
    <xdr:to>
      <xdr:col>4</xdr:col>
      <xdr:colOff>327025</xdr:colOff>
      <xdr:row>18</xdr:row>
      <xdr:rowOff>262255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95072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363855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359410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70485</xdr:colOff>
      <xdr:row>19</xdr:row>
      <xdr:rowOff>355600</xdr:rowOff>
    </xdr:to>
    <xdr:pic>
      <xdr:nvPicPr>
        <xdr:cNvPr id="3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20320</xdr:colOff>
      <xdr:row>19</xdr:row>
      <xdr:rowOff>367665</xdr:rowOff>
    </xdr:to>
    <xdr:pic>
      <xdr:nvPicPr>
        <xdr:cNvPr id="3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95072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3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70485</xdr:colOff>
      <xdr:row>26</xdr:row>
      <xdr:rowOff>355600</xdr:rowOff>
    </xdr:to>
    <xdr:pic>
      <xdr:nvPicPr>
        <xdr:cNvPr id="4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6911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362585</xdr:rowOff>
    </xdr:to>
    <xdr:pic>
      <xdr:nvPicPr>
        <xdr:cNvPr id="4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362585</xdr:rowOff>
    </xdr:to>
    <xdr:pic>
      <xdr:nvPicPr>
        <xdr:cNvPr id="4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362585</xdr:rowOff>
    </xdr:to>
    <xdr:pic>
      <xdr:nvPicPr>
        <xdr:cNvPr id="4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362585</xdr:rowOff>
    </xdr:to>
    <xdr:pic>
      <xdr:nvPicPr>
        <xdr:cNvPr id="4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359410</xdr:rowOff>
    </xdr:to>
    <xdr:pic>
      <xdr:nvPicPr>
        <xdr:cNvPr id="4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70485</xdr:colOff>
      <xdr:row>17</xdr:row>
      <xdr:rowOff>355600</xdr:rowOff>
    </xdr:to>
    <xdr:pic>
      <xdr:nvPicPr>
        <xdr:cNvPr id="4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20320</xdr:colOff>
      <xdr:row>17</xdr:row>
      <xdr:rowOff>366395</xdr:rowOff>
    </xdr:to>
    <xdr:pic>
      <xdr:nvPicPr>
        <xdr:cNvPr id="4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09950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4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4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4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4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4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4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4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4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4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4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4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362585</xdr:rowOff>
    </xdr:to>
    <xdr:pic>
      <xdr:nvPicPr>
        <xdr:cNvPr id="5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359410</xdr:rowOff>
    </xdr:to>
    <xdr:pic>
      <xdr:nvPicPr>
        <xdr:cNvPr id="5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70485</xdr:colOff>
      <xdr:row>17</xdr:row>
      <xdr:rowOff>355600</xdr:rowOff>
    </xdr:to>
    <xdr:pic>
      <xdr:nvPicPr>
        <xdr:cNvPr id="5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20320</xdr:colOff>
      <xdr:row>17</xdr:row>
      <xdr:rowOff>366395</xdr:rowOff>
    </xdr:to>
    <xdr:pic>
      <xdr:nvPicPr>
        <xdr:cNvPr id="5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480405" y="178054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5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16</xdr:row>
      <xdr:rowOff>0</xdr:rowOff>
    </xdr:from>
    <xdr:to>
      <xdr:col>4</xdr:col>
      <xdr:colOff>327025</xdr:colOff>
      <xdr:row>16</xdr:row>
      <xdr:rowOff>262255</xdr:rowOff>
    </xdr:to>
    <xdr:pic>
      <xdr:nvPicPr>
        <xdr:cNvPr id="6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936365" y="178054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6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6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6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6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363855</xdr:rowOff>
    </xdr:to>
    <xdr:pic>
      <xdr:nvPicPr>
        <xdr:cNvPr id="7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359410</xdr:rowOff>
    </xdr:to>
    <xdr:pic>
      <xdr:nvPicPr>
        <xdr:cNvPr id="7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70485</xdr:colOff>
      <xdr:row>17</xdr:row>
      <xdr:rowOff>355600</xdr:rowOff>
    </xdr:to>
    <xdr:pic>
      <xdr:nvPicPr>
        <xdr:cNvPr id="7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20320</xdr:colOff>
      <xdr:row>17</xdr:row>
      <xdr:rowOff>367665</xdr:rowOff>
    </xdr:to>
    <xdr:pic>
      <xdr:nvPicPr>
        <xdr:cNvPr id="7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7805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28</xdr:row>
      <xdr:rowOff>0</xdr:rowOff>
    </xdr:from>
    <xdr:to>
      <xdr:col>3</xdr:col>
      <xdr:colOff>882650</xdr:colOff>
      <xdr:row>30</xdr:row>
      <xdr:rowOff>142875</xdr:rowOff>
    </xdr:to>
    <xdr:pic>
      <xdr:nvPicPr>
        <xdr:cNvPr id="7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12490" y="301244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687070</xdr:colOff>
      <xdr:row>28</xdr:row>
      <xdr:rowOff>0</xdr:rowOff>
    </xdr:from>
    <xdr:to>
      <xdr:col>5</xdr:col>
      <xdr:colOff>883920</xdr:colOff>
      <xdr:row>30</xdr:row>
      <xdr:rowOff>142875</xdr:rowOff>
    </xdr:to>
    <xdr:pic>
      <xdr:nvPicPr>
        <xdr:cNvPr id="7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436870" y="30124400"/>
          <a:ext cx="1968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792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936365" y="125984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793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936365" y="125984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794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936365" y="125984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12</xdr:row>
      <xdr:rowOff>0</xdr:rowOff>
    </xdr:from>
    <xdr:to>
      <xdr:col>4</xdr:col>
      <xdr:colOff>327025</xdr:colOff>
      <xdr:row>12</xdr:row>
      <xdr:rowOff>167005</xdr:rowOff>
    </xdr:to>
    <xdr:pic>
      <xdr:nvPicPr>
        <xdr:cNvPr id="795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3936365" y="12598400"/>
          <a:ext cx="107950" cy="167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workbookViewId="0">
      <selection activeCell="B6" sqref="B6:F6"/>
    </sheetView>
  </sheetViews>
  <sheetFormatPr defaultColWidth="9" defaultRowHeight="14.25"/>
  <cols>
    <col min="1" max="1" width="9" style="21"/>
    <col min="2" max="2" width="15" style="21" customWidth="1"/>
    <col min="3" max="3" width="11.7833333333333" style="21" customWidth="1"/>
    <col min="4" max="4" width="9" style="21"/>
    <col min="5" max="5" width="13.55" style="22" customWidth="1"/>
    <col min="6" max="6" width="60.3166666666667" style="21" customWidth="1"/>
    <col min="7" max="8" width="10.375" style="21"/>
    <col min="9" max="9" width="9.25" style="21"/>
    <col min="10" max="10" width="36.3916666666667" style="21" customWidth="1"/>
    <col min="11" max="11" width="40.125" style="21" customWidth="1"/>
    <col min="12" max="17" width="8" style="38" customWidth="1"/>
    <col min="18" max="19" width="11" style="22" customWidth="1"/>
    <col min="20" max="20" width="11" style="21" customWidth="1"/>
    <col min="21" max="16384" width="9" style="21"/>
  </cols>
  <sheetData>
    <row r="1" s="21" customFormat="1" ht="44" customHeight="1" spans="1:20">
      <c r="A1" s="3" t="s">
        <v>0</v>
      </c>
      <c r="B1" s="4"/>
      <c r="C1" s="3"/>
      <c r="D1" s="3"/>
      <c r="E1" s="3"/>
      <c r="F1" s="3"/>
      <c r="G1" s="3"/>
      <c r="H1" s="3"/>
      <c r="I1" s="3"/>
      <c r="J1" s="4"/>
      <c r="K1" s="4"/>
      <c r="L1" s="41"/>
      <c r="M1" s="41"/>
      <c r="N1" s="41"/>
      <c r="O1" s="41"/>
      <c r="P1" s="41"/>
      <c r="Q1" s="41"/>
      <c r="R1" s="3"/>
      <c r="S1" s="3"/>
      <c r="T1" s="3"/>
    </row>
    <row r="2" s="21" customFormat="1" ht="36" customHeight="1" spans="1:20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6" t="s">
        <v>7</v>
      </c>
      <c r="H2" s="26"/>
      <c r="I2" s="26"/>
      <c r="J2" s="26" t="s">
        <v>8</v>
      </c>
      <c r="K2" s="26"/>
      <c r="L2" s="24" t="s">
        <v>9</v>
      </c>
      <c r="M2" s="24"/>
      <c r="N2" s="24" t="s">
        <v>10</v>
      </c>
      <c r="O2" s="24"/>
      <c r="P2" s="24" t="s">
        <v>11</v>
      </c>
      <c r="Q2" s="24"/>
      <c r="R2" s="25" t="s">
        <v>12</v>
      </c>
      <c r="S2" s="25" t="s">
        <v>13</v>
      </c>
      <c r="T2" s="25" t="s">
        <v>14</v>
      </c>
    </row>
    <row r="3" s="21" customFormat="1" ht="39" customHeight="1" spans="1:20">
      <c r="A3" s="23"/>
      <c r="B3" s="24"/>
      <c r="C3" s="24"/>
      <c r="D3" s="24"/>
      <c r="E3" s="24"/>
      <c r="F3" s="25"/>
      <c r="G3" s="26" t="s">
        <v>15</v>
      </c>
      <c r="H3" s="26" t="s">
        <v>16</v>
      </c>
      <c r="I3" s="26" t="s">
        <v>17</v>
      </c>
      <c r="J3" s="26" t="s">
        <v>18</v>
      </c>
      <c r="K3" s="3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4" t="s">
        <v>24</v>
      </c>
      <c r="Q3" s="24" t="s">
        <v>25</v>
      </c>
      <c r="R3" s="25"/>
      <c r="S3" s="25"/>
      <c r="T3" s="25"/>
    </row>
    <row r="4" s="21" customFormat="1" ht="25" customHeight="1" spans="1:20">
      <c r="A4" s="23"/>
      <c r="B4" s="24"/>
      <c r="C4" s="24"/>
      <c r="D4" s="24"/>
      <c r="E4" s="24"/>
      <c r="F4" s="25"/>
      <c r="G4" s="26"/>
      <c r="H4" s="26"/>
      <c r="I4" s="26"/>
      <c r="J4" s="26"/>
      <c r="K4" s="34"/>
      <c r="L4" s="24"/>
      <c r="M4" s="24"/>
      <c r="N4" s="24"/>
      <c r="O4" s="24"/>
      <c r="P4" s="24"/>
      <c r="Q4" s="24"/>
      <c r="R4" s="25"/>
      <c r="S4" s="25"/>
      <c r="T4" s="25"/>
    </row>
    <row r="5" s="21" customFormat="1" ht="25" customHeight="1" spans="1:20">
      <c r="A5" s="27"/>
      <c r="B5" s="28" t="s">
        <v>26</v>
      </c>
      <c r="C5" s="28"/>
      <c r="D5" s="28"/>
      <c r="E5" s="28"/>
      <c r="F5" s="28"/>
      <c r="G5" s="28">
        <v>2321</v>
      </c>
      <c r="H5" s="28">
        <f>SUM(H6,H16,H18)</f>
        <v>99</v>
      </c>
      <c r="I5" s="28">
        <f>SUM(I6,I16,I18)</f>
        <v>2222</v>
      </c>
      <c r="J5" s="27"/>
      <c r="K5" s="27"/>
      <c r="L5" s="42"/>
      <c r="M5" s="42"/>
      <c r="N5" s="42"/>
      <c r="O5" s="42"/>
      <c r="P5" s="42"/>
      <c r="Q5" s="42"/>
      <c r="R5" s="27"/>
      <c r="S5" s="27"/>
      <c r="T5" s="35"/>
    </row>
    <row r="6" s="21" customFormat="1" ht="25" customHeight="1" spans="1:20">
      <c r="A6" s="27"/>
      <c r="B6" s="28" t="s">
        <v>27</v>
      </c>
      <c r="C6" s="28"/>
      <c r="D6" s="28"/>
      <c r="E6" s="28"/>
      <c r="F6" s="28"/>
      <c r="G6" s="28">
        <f>SUM(G7,G12,G14)</f>
        <v>1155</v>
      </c>
      <c r="H6" s="28">
        <f>SUM(H7,H12,H14)</f>
        <v>39</v>
      </c>
      <c r="I6" s="28">
        <f>SUM(I7,I12,I14)</f>
        <v>1116</v>
      </c>
      <c r="J6" s="27"/>
      <c r="K6" s="27"/>
      <c r="L6" s="43"/>
      <c r="M6" s="43"/>
      <c r="N6" s="43"/>
      <c r="O6" s="43"/>
      <c r="P6" s="43"/>
      <c r="Q6" s="43"/>
      <c r="R6" s="27"/>
      <c r="S6" s="27"/>
      <c r="T6" s="35"/>
    </row>
    <row r="7" s="21" customFormat="1" ht="25" customHeight="1" spans="1:20">
      <c r="A7" s="27"/>
      <c r="B7" s="28" t="s">
        <v>28</v>
      </c>
      <c r="C7" s="28"/>
      <c r="D7" s="28"/>
      <c r="E7" s="28"/>
      <c r="F7" s="28"/>
      <c r="G7" s="28">
        <f>SUM(G8:G11)</f>
        <v>611</v>
      </c>
      <c r="H7" s="28"/>
      <c r="I7" s="28">
        <f>SUM(I8:I11)</f>
        <v>611</v>
      </c>
      <c r="J7" s="30"/>
      <c r="K7" s="27"/>
      <c r="L7" s="43"/>
      <c r="M7" s="43"/>
      <c r="N7" s="43"/>
      <c r="O7" s="43"/>
      <c r="P7" s="43"/>
      <c r="Q7" s="43"/>
      <c r="R7" s="27"/>
      <c r="S7" s="27"/>
      <c r="T7" s="35"/>
    </row>
    <row r="8" s="21" customFormat="1" ht="95" customHeight="1" spans="1:20">
      <c r="A8" s="27">
        <v>1</v>
      </c>
      <c r="B8" s="27" t="s">
        <v>29</v>
      </c>
      <c r="C8" s="27" t="s">
        <v>30</v>
      </c>
      <c r="D8" s="27" t="s">
        <v>31</v>
      </c>
      <c r="E8" s="27" t="s">
        <v>32</v>
      </c>
      <c r="F8" s="29" t="s">
        <v>33</v>
      </c>
      <c r="G8" s="27">
        <v>536</v>
      </c>
      <c r="H8" s="27"/>
      <c r="I8" s="27">
        <v>536</v>
      </c>
      <c r="J8" s="30" t="s">
        <v>34</v>
      </c>
      <c r="K8" s="30" t="s">
        <v>35</v>
      </c>
      <c r="L8" s="24">
        <v>19</v>
      </c>
      <c r="M8" s="24">
        <v>75</v>
      </c>
      <c r="N8" s="24">
        <v>0.59</v>
      </c>
      <c r="O8" s="24">
        <v>2.1</v>
      </c>
      <c r="P8" s="24">
        <v>2</v>
      </c>
      <c r="Q8" s="24">
        <v>5.8</v>
      </c>
      <c r="R8" s="27" t="s">
        <v>36</v>
      </c>
      <c r="S8" s="27" t="s">
        <v>32</v>
      </c>
      <c r="T8" s="35"/>
    </row>
    <row r="9" s="21" customFormat="1" ht="113" customHeight="1" spans="1:20">
      <c r="A9" s="27">
        <v>2</v>
      </c>
      <c r="B9" s="27" t="s">
        <v>37</v>
      </c>
      <c r="C9" s="27" t="s">
        <v>30</v>
      </c>
      <c r="D9" s="27" t="s">
        <v>31</v>
      </c>
      <c r="E9" s="27" t="s">
        <v>38</v>
      </c>
      <c r="F9" s="30" t="s">
        <v>39</v>
      </c>
      <c r="G9" s="27">
        <v>50</v>
      </c>
      <c r="H9" s="27"/>
      <c r="I9" s="27">
        <v>50</v>
      </c>
      <c r="J9" s="30" t="s">
        <v>40</v>
      </c>
      <c r="K9" s="30" t="s">
        <v>41</v>
      </c>
      <c r="L9" s="24"/>
      <c r="M9" s="24">
        <v>1</v>
      </c>
      <c r="N9" s="24">
        <v>0.01</v>
      </c>
      <c r="O9" s="44">
        <v>0.05</v>
      </c>
      <c r="P9" s="24">
        <v>0.04</v>
      </c>
      <c r="Q9" s="24">
        <v>0.2</v>
      </c>
      <c r="R9" s="27" t="s">
        <v>36</v>
      </c>
      <c r="S9" s="27" t="s">
        <v>42</v>
      </c>
      <c r="T9" s="35"/>
    </row>
    <row r="10" s="21" customFormat="1" ht="75" customHeight="1" spans="1:20">
      <c r="A10" s="39">
        <v>3</v>
      </c>
      <c r="B10" s="39" t="s">
        <v>43</v>
      </c>
      <c r="C10" s="27" t="s">
        <v>30</v>
      </c>
      <c r="D10" s="27" t="s">
        <v>31</v>
      </c>
      <c r="E10" s="24" t="s">
        <v>44</v>
      </c>
      <c r="F10" s="31" t="s">
        <v>45</v>
      </c>
      <c r="G10" s="27">
        <v>15</v>
      </c>
      <c r="H10" s="27"/>
      <c r="I10" s="27">
        <v>15</v>
      </c>
      <c r="J10" s="30" t="s">
        <v>46</v>
      </c>
      <c r="K10" s="30" t="s">
        <v>46</v>
      </c>
      <c r="L10" s="24"/>
      <c r="M10" s="24">
        <v>2</v>
      </c>
      <c r="N10" s="24">
        <v>0.01</v>
      </c>
      <c r="O10" s="24">
        <v>0.1</v>
      </c>
      <c r="P10" s="24">
        <v>0.03</v>
      </c>
      <c r="Q10" s="24">
        <v>0.4</v>
      </c>
      <c r="R10" s="27" t="s">
        <v>36</v>
      </c>
      <c r="S10" s="27" t="s">
        <v>36</v>
      </c>
      <c r="T10" s="35"/>
    </row>
    <row r="11" s="21" customFormat="1" ht="81" customHeight="1" spans="1:20">
      <c r="A11" s="40"/>
      <c r="B11" s="40"/>
      <c r="C11" s="27" t="s">
        <v>30</v>
      </c>
      <c r="D11" s="27" t="s">
        <v>31</v>
      </c>
      <c r="E11" s="24" t="s">
        <v>47</v>
      </c>
      <c r="F11" s="31" t="s">
        <v>48</v>
      </c>
      <c r="G11" s="27">
        <v>10</v>
      </c>
      <c r="H11" s="27"/>
      <c r="I11" s="27">
        <v>10</v>
      </c>
      <c r="J11" s="30" t="s">
        <v>46</v>
      </c>
      <c r="K11" s="30" t="s">
        <v>46</v>
      </c>
      <c r="L11" s="45"/>
      <c r="M11" s="45">
        <v>1</v>
      </c>
      <c r="N11" s="45">
        <v>0.0148</v>
      </c>
      <c r="O11" s="45">
        <v>0.1</v>
      </c>
      <c r="P11" s="45">
        <v>0.0572</v>
      </c>
      <c r="Q11" s="45">
        <v>0.49</v>
      </c>
      <c r="R11" s="27" t="s">
        <v>36</v>
      </c>
      <c r="S11" s="27" t="s">
        <v>36</v>
      </c>
      <c r="T11" s="35"/>
    </row>
    <row r="12" s="21" customFormat="1" ht="30" customHeight="1" spans="1:20">
      <c r="A12" s="27"/>
      <c r="B12" s="28" t="s">
        <v>49</v>
      </c>
      <c r="C12" s="28"/>
      <c r="D12" s="28"/>
      <c r="E12" s="28"/>
      <c r="F12" s="28"/>
      <c r="G12" s="28">
        <f>SUM(G13:G13)</f>
        <v>243.45</v>
      </c>
      <c r="H12" s="28"/>
      <c r="I12" s="28">
        <f>SUM(I13:I13)</f>
        <v>243.45</v>
      </c>
      <c r="J12" s="30"/>
      <c r="K12" s="27"/>
      <c r="L12" s="45"/>
      <c r="M12" s="35"/>
      <c r="N12" s="35"/>
      <c r="O12" s="35"/>
      <c r="P12" s="35"/>
      <c r="Q12" s="35"/>
      <c r="R12" s="27"/>
      <c r="S12" s="27"/>
      <c r="T12" s="35"/>
    </row>
    <row r="13" s="21" customFormat="1" ht="76" customHeight="1" spans="1:20">
      <c r="A13" s="27">
        <v>1</v>
      </c>
      <c r="B13" s="27" t="s">
        <v>50</v>
      </c>
      <c r="C13" s="27" t="s">
        <v>30</v>
      </c>
      <c r="D13" s="27" t="s">
        <v>31</v>
      </c>
      <c r="E13" s="27" t="s">
        <v>51</v>
      </c>
      <c r="F13" s="31" t="s">
        <v>52</v>
      </c>
      <c r="G13" s="27">
        <v>243.45</v>
      </c>
      <c r="H13" s="27"/>
      <c r="I13" s="27">
        <v>243.45</v>
      </c>
      <c r="J13" s="30" t="s">
        <v>53</v>
      </c>
      <c r="K13" s="30" t="s">
        <v>53</v>
      </c>
      <c r="L13" s="46"/>
      <c r="M13" s="45">
        <v>1</v>
      </c>
      <c r="N13" s="24">
        <v>0.003</v>
      </c>
      <c r="O13" s="24">
        <v>0.06</v>
      </c>
      <c r="P13" s="24">
        <v>0.01</v>
      </c>
      <c r="Q13" s="24">
        <v>0.29</v>
      </c>
      <c r="R13" s="27" t="s">
        <v>54</v>
      </c>
      <c r="S13" s="27" t="s">
        <v>55</v>
      </c>
      <c r="T13" s="32"/>
    </row>
    <row r="14" s="21" customFormat="1" ht="30" customHeight="1" spans="1:20">
      <c r="A14" s="27"/>
      <c r="B14" s="28" t="s">
        <v>56</v>
      </c>
      <c r="C14" s="28"/>
      <c r="D14" s="28"/>
      <c r="E14" s="28"/>
      <c r="F14" s="28"/>
      <c r="G14" s="28">
        <f>SUM(G15:G15)</f>
        <v>300.55</v>
      </c>
      <c r="H14" s="28">
        <f>SUM(H15:H15)</f>
        <v>39</v>
      </c>
      <c r="I14" s="28">
        <f>SUM(I15:I15)</f>
        <v>261.55</v>
      </c>
      <c r="J14" s="30"/>
      <c r="K14" s="27"/>
      <c r="L14" s="45"/>
      <c r="M14" s="45"/>
      <c r="N14" s="24"/>
      <c r="O14" s="24"/>
      <c r="P14" s="24"/>
      <c r="Q14" s="24"/>
      <c r="R14" s="27"/>
      <c r="S14" s="27"/>
      <c r="T14" s="35"/>
    </row>
    <row r="15" s="21" customFormat="1" ht="65" customHeight="1" spans="1:20">
      <c r="A15" s="27">
        <v>1</v>
      </c>
      <c r="B15" s="27" t="s">
        <v>57</v>
      </c>
      <c r="C15" s="27" t="s">
        <v>30</v>
      </c>
      <c r="D15" s="27" t="s">
        <v>31</v>
      </c>
      <c r="E15" s="27" t="s">
        <v>32</v>
      </c>
      <c r="F15" s="30" t="s">
        <v>58</v>
      </c>
      <c r="G15" s="27">
        <v>300.55</v>
      </c>
      <c r="H15" s="27">
        <v>39</v>
      </c>
      <c r="I15" s="27">
        <v>261.55</v>
      </c>
      <c r="J15" s="30" t="s">
        <v>59</v>
      </c>
      <c r="K15" s="30" t="s">
        <v>60</v>
      </c>
      <c r="L15" s="24">
        <v>19</v>
      </c>
      <c r="M15" s="24">
        <v>75</v>
      </c>
      <c r="N15" s="24">
        <v>0.59</v>
      </c>
      <c r="O15" s="24">
        <v>2.1</v>
      </c>
      <c r="P15" s="24">
        <v>2</v>
      </c>
      <c r="Q15" s="24">
        <v>5.8</v>
      </c>
      <c r="R15" s="27" t="s">
        <v>61</v>
      </c>
      <c r="S15" s="27" t="s">
        <v>61</v>
      </c>
      <c r="T15" s="35"/>
    </row>
    <row r="16" s="21" customFormat="1" ht="38" customHeight="1" spans="1:20">
      <c r="A16" s="27"/>
      <c r="B16" s="28" t="s">
        <v>62</v>
      </c>
      <c r="C16" s="28"/>
      <c r="D16" s="28"/>
      <c r="E16" s="28"/>
      <c r="F16" s="28"/>
      <c r="G16" s="28">
        <f>SUM(G17)</f>
        <v>60</v>
      </c>
      <c r="H16" s="28">
        <f>SUM(H17)</f>
        <v>60</v>
      </c>
      <c r="I16" s="28"/>
      <c r="J16" s="36"/>
      <c r="K16" s="30"/>
      <c r="L16" s="24"/>
      <c r="M16" s="24"/>
      <c r="N16" s="24"/>
      <c r="O16" s="24"/>
      <c r="P16" s="24"/>
      <c r="Q16" s="24"/>
      <c r="R16" s="37"/>
      <c r="S16" s="37"/>
      <c r="T16" s="35"/>
    </row>
    <row r="17" s="21" customFormat="1" ht="65" customHeight="1" spans="1:20">
      <c r="A17" s="27">
        <v>1</v>
      </c>
      <c r="B17" s="27" t="s">
        <v>63</v>
      </c>
      <c r="C17" s="27" t="s">
        <v>30</v>
      </c>
      <c r="D17" s="27" t="s">
        <v>31</v>
      </c>
      <c r="E17" s="27" t="s">
        <v>32</v>
      </c>
      <c r="F17" s="30" t="s">
        <v>64</v>
      </c>
      <c r="G17" s="27">
        <v>60</v>
      </c>
      <c r="H17" s="27">
        <v>60</v>
      </c>
      <c r="J17" s="30" t="s">
        <v>65</v>
      </c>
      <c r="K17" s="30" t="s">
        <v>65</v>
      </c>
      <c r="L17" s="24">
        <v>19</v>
      </c>
      <c r="M17" s="24">
        <v>75</v>
      </c>
      <c r="N17" s="24">
        <v>0.59</v>
      </c>
      <c r="O17" s="24">
        <v>2.1</v>
      </c>
      <c r="P17" s="24">
        <v>2</v>
      </c>
      <c r="Q17" s="24">
        <v>5.8</v>
      </c>
      <c r="R17" s="27" t="s">
        <v>66</v>
      </c>
      <c r="S17" s="27" t="s">
        <v>66</v>
      </c>
      <c r="T17" s="35"/>
    </row>
    <row r="18" s="21" customFormat="1" ht="38" customHeight="1" spans="1:20">
      <c r="A18" s="27"/>
      <c r="B18" s="28" t="s">
        <v>67</v>
      </c>
      <c r="C18" s="28"/>
      <c r="D18" s="28"/>
      <c r="E18" s="28"/>
      <c r="F18" s="28"/>
      <c r="G18" s="28">
        <f>SUM(G19,G21,G24)</f>
        <v>1106</v>
      </c>
      <c r="H18" s="28"/>
      <c r="I18" s="28">
        <f>SUM(I19,I21,I24)</f>
        <v>1106</v>
      </c>
      <c r="J18" s="36"/>
      <c r="K18" s="30"/>
      <c r="L18" s="24"/>
      <c r="M18" s="24"/>
      <c r="N18" s="24"/>
      <c r="O18" s="24"/>
      <c r="P18" s="24"/>
      <c r="Q18" s="24"/>
      <c r="R18" s="37"/>
      <c r="S18" s="37"/>
      <c r="T18" s="35"/>
    </row>
    <row r="19" s="21" customFormat="1" ht="38" customHeight="1" spans="1:20">
      <c r="A19" s="27"/>
      <c r="B19" s="28" t="s">
        <v>68</v>
      </c>
      <c r="C19" s="28"/>
      <c r="D19" s="28"/>
      <c r="E19" s="28"/>
      <c r="F19" s="28"/>
      <c r="G19" s="28">
        <f>SUM(G20)</f>
        <v>6</v>
      </c>
      <c r="H19" s="28"/>
      <c r="I19" s="28">
        <f>SUM(I20)</f>
        <v>6</v>
      </c>
      <c r="J19" s="36"/>
      <c r="K19" s="30"/>
      <c r="L19" s="24"/>
      <c r="M19" s="24"/>
      <c r="N19" s="24"/>
      <c r="O19" s="24"/>
      <c r="P19" s="24"/>
      <c r="Q19" s="24"/>
      <c r="R19" s="37"/>
      <c r="S19" s="37"/>
      <c r="T19" s="35"/>
    </row>
    <row r="20" s="21" customFormat="1" ht="60" customHeight="1" spans="1:20">
      <c r="A20" s="27">
        <v>1</v>
      </c>
      <c r="B20" s="27" t="s">
        <v>69</v>
      </c>
      <c r="C20" s="27" t="s">
        <v>30</v>
      </c>
      <c r="D20" s="27" t="s">
        <v>31</v>
      </c>
      <c r="E20" s="27" t="s">
        <v>70</v>
      </c>
      <c r="F20" s="31" t="s">
        <v>71</v>
      </c>
      <c r="G20" s="27">
        <v>6</v>
      </c>
      <c r="H20" s="27"/>
      <c r="I20" s="27">
        <v>6</v>
      </c>
      <c r="J20" s="30" t="s">
        <v>72</v>
      </c>
      <c r="K20" s="30" t="s">
        <v>72</v>
      </c>
      <c r="L20" s="24"/>
      <c r="M20" s="24">
        <v>1</v>
      </c>
      <c r="N20" s="45">
        <v>0.01</v>
      </c>
      <c r="O20" s="45">
        <v>0.07</v>
      </c>
      <c r="P20" s="45">
        <v>0.04</v>
      </c>
      <c r="Q20" s="45">
        <v>0.3</v>
      </c>
      <c r="R20" s="27" t="s">
        <v>54</v>
      </c>
      <c r="S20" s="27" t="s">
        <v>73</v>
      </c>
      <c r="T20" s="32"/>
    </row>
    <row r="21" s="21" customFormat="1" ht="31" customHeight="1" spans="1:20">
      <c r="A21" s="27"/>
      <c r="B21" s="28" t="s">
        <v>74</v>
      </c>
      <c r="C21" s="28"/>
      <c r="D21" s="28"/>
      <c r="E21" s="28"/>
      <c r="F21" s="28"/>
      <c r="G21" s="28">
        <f>SUM(G22:G23)</f>
        <v>600</v>
      </c>
      <c r="H21" s="28"/>
      <c r="I21" s="28">
        <f>SUM(I22:I23)</f>
        <v>600</v>
      </c>
      <c r="J21" s="36"/>
      <c r="K21" s="30"/>
      <c r="L21" s="24"/>
      <c r="M21" s="35"/>
      <c r="N21" s="35"/>
      <c r="O21" s="35"/>
      <c r="P21" s="35"/>
      <c r="Q21" s="35"/>
      <c r="R21" s="37"/>
      <c r="S21" s="37"/>
      <c r="T21" s="35"/>
    </row>
    <row r="22" s="21" customFormat="1" ht="80" customHeight="1" spans="1:20">
      <c r="A22" s="27">
        <v>1</v>
      </c>
      <c r="B22" s="27" t="s">
        <v>75</v>
      </c>
      <c r="C22" s="27" t="s">
        <v>30</v>
      </c>
      <c r="D22" s="27" t="s">
        <v>31</v>
      </c>
      <c r="E22" s="27" t="s">
        <v>76</v>
      </c>
      <c r="F22" s="30" t="s">
        <v>77</v>
      </c>
      <c r="G22" s="27">
        <v>300</v>
      </c>
      <c r="H22" s="27"/>
      <c r="I22" s="27">
        <v>300</v>
      </c>
      <c r="J22" s="30" t="s">
        <v>78</v>
      </c>
      <c r="K22" s="30" t="s">
        <v>78</v>
      </c>
      <c r="L22" s="24">
        <v>1</v>
      </c>
      <c r="M22" s="24"/>
      <c r="N22" s="24">
        <v>0.008</v>
      </c>
      <c r="O22" s="24">
        <v>0.02</v>
      </c>
      <c r="P22" s="24">
        <v>0.03</v>
      </c>
      <c r="Q22" s="24">
        <v>0.08</v>
      </c>
      <c r="R22" s="27" t="s">
        <v>36</v>
      </c>
      <c r="S22" s="27" t="s">
        <v>79</v>
      </c>
      <c r="T22" s="23"/>
    </row>
    <row r="23" s="21" customFormat="1" ht="85" customHeight="1" spans="1:20">
      <c r="A23" s="27">
        <v>2</v>
      </c>
      <c r="B23" s="27" t="s">
        <v>80</v>
      </c>
      <c r="C23" s="27" t="s">
        <v>30</v>
      </c>
      <c r="D23" s="27" t="s">
        <v>81</v>
      </c>
      <c r="E23" s="27" t="s">
        <v>82</v>
      </c>
      <c r="F23" s="30" t="s">
        <v>83</v>
      </c>
      <c r="G23" s="27">
        <v>300</v>
      </c>
      <c r="H23" s="27"/>
      <c r="I23" s="27">
        <v>300</v>
      </c>
      <c r="J23" s="30" t="s">
        <v>78</v>
      </c>
      <c r="K23" s="30" t="s">
        <v>78</v>
      </c>
      <c r="L23" s="35"/>
      <c r="M23" s="23">
        <v>1</v>
      </c>
      <c r="N23" s="24">
        <v>0.015</v>
      </c>
      <c r="O23" s="24">
        <v>0.05</v>
      </c>
      <c r="P23" s="24">
        <v>0.07</v>
      </c>
      <c r="Q23" s="24">
        <v>0.2</v>
      </c>
      <c r="R23" s="27" t="s">
        <v>36</v>
      </c>
      <c r="S23" s="27" t="s">
        <v>84</v>
      </c>
      <c r="T23" s="23"/>
    </row>
    <row r="24" s="21" customFormat="1" ht="38" customHeight="1" spans="1:20">
      <c r="A24" s="27"/>
      <c r="B24" s="28" t="s">
        <v>85</v>
      </c>
      <c r="C24" s="28"/>
      <c r="D24" s="28"/>
      <c r="E24" s="28"/>
      <c r="F24" s="28"/>
      <c r="G24" s="28">
        <f>SUM(G25:G27)</f>
        <v>500</v>
      </c>
      <c r="H24" s="28"/>
      <c r="I24" s="28">
        <f>SUM(I25:I27)</f>
        <v>500</v>
      </c>
      <c r="J24" s="36"/>
      <c r="K24" s="30"/>
      <c r="L24" s="35"/>
      <c r="M24" s="35"/>
      <c r="N24" s="35"/>
      <c r="O24" s="35"/>
      <c r="P24" s="35"/>
      <c r="Q24" s="35"/>
      <c r="R24" s="37"/>
      <c r="S24" s="37"/>
      <c r="T24" s="35"/>
    </row>
    <row r="25" s="21" customFormat="1" ht="103" customHeight="1" spans="1:20">
      <c r="A25" s="27">
        <v>1</v>
      </c>
      <c r="B25" s="27" t="s">
        <v>86</v>
      </c>
      <c r="C25" s="27" t="s">
        <v>30</v>
      </c>
      <c r="D25" s="27" t="s">
        <v>31</v>
      </c>
      <c r="E25" s="27" t="s">
        <v>87</v>
      </c>
      <c r="F25" s="30" t="s">
        <v>88</v>
      </c>
      <c r="G25" s="27">
        <v>100</v>
      </c>
      <c r="H25" s="27"/>
      <c r="I25" s="27">
        <v>100</v>
      </c>
      <c r="J25" s="30" t="s">
        <v>89</v>
      </c>
      <c r="K25" s="30" t="s">
        <v>90</v>
      </c>
      <c r="L25" s="35"/>
      <c r="M25" s="23">
        <v>1</v>
      </c>
      <c r="N25" s="24">
        <v>0.015</v>
      </c>
      <c r="O25" s="24">
        <v>0.05</v>
      </c>
      <c r="P25" s="24">
        <v>0.07</v>
      </c>
      <c r="Q25" s="24">
        <v>0.2</v>
      </c>
      <c r="R25" s="27" t="s">
        <v>36</v>
      </c>
      <c r="S25" s="27" t="s">
        <v>84</v>
      </c>
      <c r="T25" s="23"/>
    </row>
    <row r="26" s="21" customFormat="1" ht="84" customHeight="1" spans="1:20">
      <c r="A26" s="27">
        <v>2</v>
      </c>
      <c r="B26" s="27" t="s">
        <v>91</v>
      </c>
      <c r="C26" s="27" t="s">
        <v>30</v>
      </c>
      <c r="D26" s="27" t="s">
        <v>31</v>
      </c>
      <c r="E26" s="27" t="s">
        <v>92</v>
      </c>
      <c r="F26" s="30" t="s">
        <v>93</v>
      </c>
      <c r="G26" s="27">
        <v>200</v>
      </c>
      <c r="H26" s="27"/>
      <c r="I26" s="27">
        <v>200</v>
      </c>
      <c r="J26" s="30" t="s">
        <v>94</v>
      </c>
      <c r="K26" s="30" t="s">
        <v>95</v>
      </c>
      <c r="L26" s="24"/>
      <c r="M26" s="24">
        <v>2</v>
      </c>
      <c r="N26" s="24">
        <v>0.02</v>
      </c>
      <c r="O26" s="23">
        <v>0.1</v>
      </c>
      <c r="P26" s="24">
        <v>0.05</v>
      </c>
      <c r="Q26" s="23">
        <v>0.4</v>
      </c>
      <c r="R26" s="27" t="s">
        <v>36</v>
      </c>
      <c r="S26" s="27" t="s">
        <v>73</v>
      </c>
      <c r="T26" s="23"/>
    </row>
    <row r="27" s="21" customFormat="1" ht="78" customHeight="1" spans="1:20">
      <c r="A27" s="27">
        <v>3</v>
      </c>
      <c r="B27" s="27" t="s">
        <v>96</v>
      </c>
      <c r="C27" s="27" t="s">
        <v>30</v>
      </c>
      <c r="D27" s="27" t="s">
        <v>31</v>
      </c>
      <c r="E27" s="27" t="s">
        <v>97</v>
      </c>
      <c r="F27" s="30" t="s">
        <v>98</v>
      </c>
      <c r="G27" s="27">
        <v>200</v>
      </c>
      <c r="H27" s="27"/>
      <c r="I27" s="27">
        <v>200</v>
      </c>
      <c r="J27" s="30" t="s">
        <v>78</v>
      </c>
      <c r="K27" s="30" t="s">
        <v>78</v>
      </c>
      <c r="L27" s="35"/>
      <c r="M27" s="24">
        <v>1</v>
      </c>
      <c r="N27" s="24">
        <v>0.015</v>
      </c>
      <c r="O27" s="24">
        <v>0.05</v>
      </c>
      <c r="P27" s="24">
        <v>0.07</v>
      </c>
      <c r="Q27" s="24">
        <v>0.2</v>
      </c>
      <c r="R27" s="27" t="s">
        <v>36</v>
      </c>
      <c r="S27" s="27" t="s">
        <v>99</v>
      </c>
      <c r="T27" s="30"/>
    </row>
  </sheetData>
  <mergeCells count="38">
    <mergeCell ref="A1:T1"/>
    <mergeCell ref="G2:I2"/>
    <mergeCell ref="J2:K2"/>
    <mergeCell ref="L2:M2"/>
    <mergeCell ref="N2:O2"/>
    <mergeCell ref="P2:Q2"/>
    <mergeCell ref="B5:F5"/>
    <mergeCell ref="B6:F6"/>
    <mergeCell ref="B7:F7"/>
    <mergeCell ref="B12:F12"/>
    <mergeCell ref="B14:F14"/>
    <mergeCell ref="B16:F16"/>
    <mergeCell ref="B18:F18"/>
    <mergeCell ref="B19:F19"/>
    <mergeCell ref="B21:F21"/>
    <mergeCell ref="B24:F24"/>
    <mergeCell ref="A2:A4"/>
    <mergeCell ref="A10:A11"/>
    <mergeCell ref="B2:B4"/>
    <mergeCell ref="B10:B11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2:R4"/>
    <mergeCell ref="S2:S4"/>
    <mergeCell ref="T2:T4"/>
  </mergeCells>
  <pageMargins left="0.751388888888889" right="0.751388888888889" top="0.865972222222222" bottom="0.550694444444444" header="0.5" footer="0.5"/>
  <pageSetup paperSize="8" scale="6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selection activeCell="G11" sqref="G11"/>
    </sheetView>
  </sheetViews>
  <sheetFormatPr defaultColWidth="9" defaultRowHeight="13.5"/>
  <cols>
    <col min="1" max="1" width="9" style="21"/>
    <col min="2" max="2" width="15" style="21" customWidth="1"/>
    <col min="3" max="3" width="11.7833333333333" style="21" customWidth="1"/>
    <col min="4" max="4" width="9" style="21"/>
    <col min="5" max="5" width="13.55" style="22" customWidth="1"/>
    <col min="6" max="6" width="60.3166666666667" style="21" customWidth="1"/>
    <col min="7" max="8" width="10.375" style="21"/>
    <col min="9" max="9" width="9.25" style="21"/>
    <col min="10" max="10" width="36.3916666666667" style="21" customWidth="1"/>
    <col min="11" max="11" width="40.125" style="21" customWidth="1"/>
    <col min="12" max="13" width="11" style="22" customWidth="1"/>
    <col min="14" max="14" width="11" style="21" customWidth="1"/>
    <col min="15" max="15" width="1.025" style="21" customWidth="1"/>
    <col min="16" max="16384" width="9" style="21"/>
  </cols>
  <sheetData>
    <row r="1" s="21" customFormat="1" ht="44" customHeight="1" spans="1:14">
      <c r="A1" s="3" t="s">
        <v>100</v>
      </c>
      <c r="B1" s="4"/>
      <c r="C1" s="3"/>
      <c r="D1" s="3"/>
      <c r="E1" s="3"/>
      <c r="F1" s="3"/>
      <c r="G1" s="3"/>
      <c r="H1" s="3"/>
      <c r="I1" s="3"/>
      <c r="J1" s="4"/>
      <c r="K1" s="4"/>
      <c r="L1" s="3"/>
      <c r="M1" s="3"/>
      <c r="N1" s="3"/>
    </row>
    <row r="2" s="21" customFormat="1" ht="36" customHeight="1" spans="1:14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6" t="s">
        <v>7</v>
      </c>
      <c r="H2" s="26"/>
      <c r="I2" s="26"/>
      <c r="J2" s="26" t="s">
        <v>8</v>
      </c>
      <c r="K2" s="26"/>
      <c r="L2" s="25" t="s">
        <v>12</v>
      </c>
      <c r="M2" s="25" t="s">
        <v>13</v>
      </c>
      <c r="N2" s="25" t="s">
        <v>14</v>
      </c>
    </row>
    <row r="3" s="21" customFormat="1" ht="39" customHeight="1" spans="1:14">
      <c r="A3" s="23"/>
      <c r="B3" s="24"/>
      <c r="C3" s="24"/>
      <c r="D3" s="24"/>
      <c r="E3" s="24"/>
      <c r="F3" s="25"/>
      <c r="G3" s="26" t="s">
        <v>15</v>
      </c>
      <c r="H3" s="26" t="s">
        <v>16</v>
      </c>
      <c r="I3" s="26" t="s">
        <v>17</v>
      </c>
      <c r="J3" s="26" t="s">
        <v>18</v>
      </c>
      <c r="K3" s="34" t="s">
        <v>19</v>
      </c>
      <c r="L3" s="25"/>
      <c r="M3" s="25"/>
      <c r="N3" s="25"/>
    </row>
    <row r="4" s="21" customFormat="1" ht="25" customHeight="1" spans="1:14">
      <c r="A4" s="27"/>
      <c r="B4" s="28" t="s">
        <v>101</v>
      </c>
      <c r="C4" s="28"/>
      <c r="D4" s="28"/>
      <c r="E4" s="28"/>
      <c r="F4" s="28"/>
      <c r="G4" s="28">
        <f t="shared" ref="G4:I4" si="0">SUM(G5,G20,G22)</f>
        <v>2541</v>
      </c>
      <c r="H4" s="28">
        <f t="shared" si="0"/>
        <v>99</v>
      </c>
      <c r="I4" s="28">
        <f t="shared" si="0"/>
        <v>2442</v>
      </c>
      <c r="J4" s="27"/>
      <c r="K4" s="27"/>
      <c r="L4" s="27"/>
      <c r="M4" s="27"/>
      <c r="N4" s="35"/>
    </row>
    <row r="5" s="21" customFormat="1" ht="25" customHeight="1" spans="1:14">
      <c r="A5" s="27"/>
      <c r="B5" s="28" t="s">
        <v>102</v>
      </c>
      <c r="C5" s="28"/>
      <c r="D5" s="28"/>
      <c r="E5" s="28"/>
      <c r="F5" s="28"/>
      <c r="G5" s="28">
        <f t="shared" ref="G5:I5" si="1">SUM(G6,G12,G18)</f>
        <v>1121</v>
      </c>
      <c r="H5" s="28">
        <f t="shared" si="1"/>
        <v>0</v>
      </c>
      <c r="I5" s="28">
        <f t="shared" si="1"/>
        <v>1121</v>
      </c>
      <c r="J5" s="30">
        <v>920.1</v>
      </c>
      <c r="K5" s="27"/>
      <c r="L5" s="27"/>
      <c r="M5" s="27"/>
      <c r="N5" s="35"/>
    </row>
    <row r="6" s="21" customFormat="1" ht="25" customHeight="1" spans="1:14">
      <c r="A6" s="27"/>
      <c r="B6" s="28" t="s">
        <v>103</v>
      </c>
      <c r="C6" s="28"/>
      <c r="D6" s="28"/>
      <c r="E6" s="28"/>
      <c r="F6" s="28"/>
      <c r="G6" s="28">
        <f t="shared" ref="G6:I6" si="2">SUM(G7:G11)</f>
        <v>308</v>
      </c>
      <c r="H6" s="28">
        <f t="shared" si="2"/>
        <v>0</v>
      </c>
      <c r="I6" s="28">
        <f t="shared" si="2"/>
        <v>308</v>
      </c>
      <c r="J6" s="30"/>
      <c r="K6" s="27"/>
      <c r="L6" s="27"/>
      <c r="M6" s="27"/>
      <c r="N6" s="35"/>
    </row>
    <row r="7" s="21" customFormat="1" ht="95" customHeight="1" spans="1:14">
      <c r="A7" s="27">
        <v>1</v>
      </c>
      <c r="B7" s="27" t="s">
        <v>29</v>
      </c>
      <c r="C7" s="27" t="s">
        <v>30</v>
      </c>
      <c r="D7" s="27" t="s">
        <v>31</v>
      </c>
      <c r="E7" s="27" t="s">
        <v>104</v>
      </c>
      <c r="F7" s="29" t="s">
        <v>105</v>
      </c>
      <c r="G7" s="27">
        <v>163</v>
      </c>
      <c r="H7" s="27"/>
      <c r="I7" s="27">
        <v>163</v>
      </c>
      <c r="J7" s="30" t="s">
        <v>34</v>
      </c>
      <c r="K7" s="30" t="s">
        <v>35</v>
      </c>
      <c r="L7" s="27" t="s">
        <v>36</v>
      </c>
      <c r="M7" s="27" t="s">
        <v>106</v>
      </c>
      <c r="N7" s="35"/>
    </row>
    <row r="8" s="21" customFormat="1" ht="99" customHeight="1" spans="1:14">
      <c r="A8" s="27">
        <v>2</v>
      </c>
      <c r="B8" s="27" t="s">
        <v>37</v>
      </c>
      <c r="C8" s="27" t="s">
        <v>30</v>
      </c>
      <c r="D8" s="27" t="s">
        <v>107</v>
      </c>
      <c r="E8" s="27" t="s">
        <v>38</v>
      </c>
      <c r="F8" s="30" t="s">
        <v>108</v>
      </c>
      <c r="G8" s="27">
        <v>59</v>
      </c>
      <c r="H8" s="27"/>
      <c r="I8" s="27">
        <v>59</v>
      </c>
      <c r="J8" s="30" t="s">
        <v>40</v>
      </c>
      <c r="K8" s="30" t="s">
        <v>109</v>
      </c>
      <c r="L8" s="27" t="s">
        <v>36</v>
      </c>
      <c r="M8" s="27" t="s">
        <v>42</v>
      </c>
      <c r="N8" s="35"/>
    </row>
    <row r="9" s="21" customFormat="1" ht="75" customHeight="1" spans="1:14">
      <c r="A9" s="27">
        <v>3</v>
      </c>
      <c r="B9" s="27" t="s">
        <v>110</v>
      </c>
      <c r="C9" s="27" t="s">
        <v>30</v>
      </c>
      <c r="D9" s="27" t="s">
        <v>107</v>
      </c>
      <c r="E9" s="27" t="s">
        <v>111</v>
      </c>
      <c r="F9" s="30" t="s">
        <v>112</v>
      </c>
      <c r="G9" s="27">
        <v>6</v>
      </c>
      <c r="H9" s="27"/>
      <c r="I9" s="27">
        <v>6</v>
      </c>
      <c r="J9" s="30" t="s">
        <v>46</v>
      </c>
      <c r="K9" s="30" t="s">
        <v>46</v>
      </c>
      <c r="L9" s="27" t="s">
        <v>36</v>
      </c>
      <c r="M9" s="27" t="s">
        <v>73</v>
      </c>
      <c r="N9" s="35"/>
    </row>
    <row r="10" s="21" customFormat="1" ht="168" customHeight="1" spans="1:14">
      <c r="A10" s="27">
        <v>4</v>
      </c>
      <c r="B10" s="27" t="s">
        <v>113</v>
      </c>
      <c r="C10" s="27" t="s">
        <v>30</v>
      </c>
      <c r="D10" s="27" t="s">
        <v>31</v>
      </c>
      <c r="E10" s="27" t="s">
        <v>114</v>
      </c>
      <c r="F10" s="30" t="s">
        <v>115</v>
      </c>
      <c r="G10" s="27">
        <v>70</v>
      </c>
      <c r="H10" s="27"/>
      <c r="I10" s="27">
        <v>70</v>
      </c>
      <c r="J10" s="30" t="s">
        <v>116</v>
      </c>
      <c r="K10" s="30" t="s">
        <v>117</v>
      </c>
      <c r="L10" s="27" t="s">
        <v>36</v>
      </c>
      <c r="M10" s="27" t="s">
        <v>42</v>
      </c>
      <c r="N10" s="35"/>
    </row>
    <row r="11" s="21" customFormat="1" ht="69" customHeight="1" spans="1:14">
      <c r="A11" s="27">
        <v>5</v>
      </c>
      <c r="B11" s="27" t="s">
        <v>118</v>
      </c>
      <c r="C11" s="27" t="s">
        <v>30</v>
      </c>
      <c r="D11" s="27" t="s">
        <v>31</v>
      </c>
      <c r="E11" s="27"/>
      <c r="F11" s="30"/>
      <c r="G11" s="27">
        <v>10</v>
      </c>
      <c r="H11" s="27"/>
      <c r="I11" s="27">
        <v>10</v>
      </c>
      <c r="J11" s="30"/>
      <c r="K11" s="30"/>
      <c r="L11" s="27" t="s">
        <v>36</v>
      </c>
      <c r="M11" s="27" t="s">
        <v>36</v>
      </c>
      <c r="N11" s="35"/>
    </row>
    <row r="12" s="21" customFormat="1" ht="30" customHeight="1" spans="1:14">
      <c r="A12" s="27"/>
      <c r="B12" s="28" t="s">
        <v>119</v>
      </c>
      <c r="C12" s="28"/>
      <c r="D12" s="28"/>
      <c r="E12" s="28"/>
      <c r="F12" s="28"/>
      <c r="G12" s="28">
        <f t="shared" ref="G12:I12" si="3">SUM(G13:G17)</f>
        <v>512.95</v>
      </c>
      <c r="H12" s="28">
        <f t="shared" si="3"/>
        <v>0</v>
      </c>
      <c r="I12" s="28">
        <f t="shared" si="3"/>
        <v>512.95</v>
      </c>
      <c r="J12" s="30"/>
      <c r="K12" s="27"/>
      <c r="L12" s="27"/>
      <c r="M12" s="27"/>
      <c r="N12" s="35"/>
    </row>
    <row r="13" s="21" customFormat="1" ht="102" customHeight="1" spans="1:14">
      <c r="A13" s="27">
        <v>1</v>
      </c>
      <c r="B13" s="27" t="s">
        <v>120</v>
      </c>
      <c r="C13" s="27" t="s">
        <v>30</v>
      </c>
      <c r="D13" s="27" t="s">
        <v>31</v>
      </c>
      <c r="E13" s="27" t="s">
        <v>121</v>
      </c>
      <c r="F13" s="30" t="s">
        <v>122</v>
      </c>
      <c r="G13" s="27">
        <v>120</v>
      </c>
      <c r="H13" s="27"/>
      <c r="I13" s="27">
        <v>120</v>
      </c>
      <c r="J13" s="30" t="s">
        <v>123</v>
      </c>
      <c r="K13" s="30" t="s">
        <v>124</v>
      </c>
      <c r="L13" s="27" t="s">
        <v>36</v>
      </c>
      <c r="M13" s="27" t="s">
        <v>125</v>
      </c>
      <c r="N13" s="35"/>
    </row>
    <row r="14" s="21" customFormat="1" ht="68" customHeight="1" spans="1:14">
      <c r="A14" s="27">
        <v>2</v>
      </c>
      <c r="B14" s="27" t="s">
        <v>126</v>
      </c>
      <c r="C14" s="27" t="s">
        <v>30</v>
      </c>
      <c r="D14" s="27" t="s">
        <v>31</v>
      </c>
      <c r="E14" s="27" t="s">
        <v>127</v>
      </c>
      <c r="F14" s="30" t="s">
        <v>128</v>
      </c>
      <c r="G14" s="27">
        <v>28.5</v>
      </c>
      <c r="H14" s="27"/>
      <c r="I14" s="27">
        <v>28.5</v>
      </c>
      <c r="J14" s="30" t="s">
        <v>129</v>
      </c>
      <c r="K14" s="30" t="s">
        <v>130</v>
      </c>
      <c r="L14" s="27" t="s">
        <v>36</v>
      </c>
      <c r="M14" s="27" t="s">
        <v>42</v>
      </c>
      <c r="N14" s="35"/>
    </row>
    <row r="15" s="21" customFormat="1" ht="76" customHeight="1" spans="1:14">
      <c r="A15" s="27">
        <v>3</v>
      </c>
      <c r="B15" s="27" t="s">
        <v>50</v>
      </c>
      <c r="C15" s="27" t="s">
        <v>30</v>
      </c>
      <c r="D15" s="27" t="s">
        <v>31</v>
      </c>
      <c r="E15" s="27" t="s">
        <v>51</v>
      </c>
      <c r="F15" s="31" t="s">
        <v>131</v>
      </c>
      <c r="G15" s="27">
        <v>234.45</v>
      </c>
      <c r="H15" s="27"/>
      <c r="I15" s="27">
        <v>234.45</v>
      </c>
      <c r="J15" s="30" t="s">
        <v>53</v>
      </c>
      <c r="K15" s="30" t="s">
        <v>53</v>
      </c>
      <c r="L15" s="27" t="s">
        <v>54</v>
      </c>
      <c r="M15" s="27" t="s">
        <v>55</v>
      </c>
      <c r="N15" s="32"/>
    </row>
    <row r="16" s="21" customFormat="1" ht="76" customHeight="1" spans="1:14">
      <c r="A16" s="27">
        <v>4</v>
      </c>
      <c r="B16" s="27" t="s">
        <v>132</v>
      </c>
      <c r="C16" s="27" t="s">
        <v>30</v>
      </c>
      <c r="D16" s="27" t="s">
        <v>31</v>
      </c>
      <c r="E16" s="27"/>
      <c r="F16" s="32" t="s">
        <v>133</v>
      </c>
      <c r="G16" s="23">
        <v>45</v>
      </c>
      <c r="H16" s="27"/>
      <c r="I16" s="23">
        <v>45</v>
      </c>
      <c r="J16" s="30"/>
      <c r="K16" s="30"/>
      <c r="L16" s="27" t="s">
        <v>36</v>
      </c>
      <c r="M16" s="27" t="s">
        <v>134</v>
      </c>
      <c r="N16" s="32"/>
    </row>
    <row r="17" s="21" customFormat="1" ht="76" customHeight="1" spans="1:14">
      <c r="A17" s="27">
        <v>5</v>
      </c>
      <c r="B17" s="27" t="s">
        <v>135</v>
      </c>
      <c r="C17" s="27" t="s">
        <v>30</v>
      </c>
      <c r="D17" s="27" t="s">
        <v>31</v>
      </c>
      <c r="E17" s="27"/>
      <c r="F17" s="32" t="s">
        <v>136</v>
      </c>
      <c r="G17" s="23">
        <v>85</v>
      </c>
      <c r="H17" s="27"/>
      <c r="I17" s="23">
        <v>85</v>
      </c>
      <c r="J17" s="30"/>
      <c r="K17" s="30"/>
      <c r="L17" s="27" t="s">
        <v>36</v>
      </c>
      <c r="M17" s="27" t="s">
        <v>134</v>
      </c>
      <c r="N17" s="32"/>
    </row>
    <row r="18" s="21" customFormat="1" ht="30" customHeight="1" spans="1:14">
      <c r="A18" s="27"/>
      <c r="B18" s="28" t="s">
        <v>56</v>
      </c>
      <c r="C18" s="28"/>
      <c r="D18" s="28"/>
      <c r="E18" s="28"/>
      <c r="F18" s="28"/>
      <c r="G18" s="28">
        <f t="shared" ref="G18:I18" si="4">SUM(G19:G19)</f>
        <v>300.05</v>
      </c>
      <c r="H18" s="28">
        <f t="shared" si="4"/>
        <v>0</v>
      </c>
      <c r="I18" s="28">
        <f t="shared" si="4"/>
        <v>300.05</v>
      </c>
      <c r="J18" s="30"/>
      <c r="K18" s="27"/>
      <c r="L18" s="27"/>
      <c r="M18" s="27"/>
      <c r="N18" s="35"/>
    </row>
    <row r="19" s="21" customFormat="1" ht="65" customHeight="1" spans="1:14">
      <c r="A19" s="27">
        <v>1</v>
      </c>
      <c r="B19" s="27" t="s">
        <v>57</v>
      </c>
      <c r="C19" s="27" t="s">
        <v>30</v>
      </c>
      <c r="D19" s="27" t="s">
        <v>31</v>
      </c>
      <c r="E19" s="27" t="s">
        <v>32</v>
      </c>
      <c r="F19" s="30" t="s">
        <v>137</v>
      </c>
      <c r="G19" s="27">
        <v>300.05</v>
      </c>
      <c r="H19" s="27"/>
      <c r="I19" s="27">
        <v>300.05</v>
      </c>
      <c r="J19" s="30" t="s">
        <v>59</v>
      </c>
      <c r="K19" s="30" t="s">
        <v>60</v>
      </c>
      <c r="L19" s="27" t="s">
        <v>61</v>
      </c>
      <c r="M19" s="27" t="s">
        <v>61</v>
      </c>
      <c r="N19" s="35"/>
    </row>
    <row r="20" s="21" customFormat="1" ht="38" customHeight="1" spans="1:14">
      <c r="A20" s="27"/>
      <c r="B20" s="28" t="s">
        <v>62</v>
      </c>
      <c r="C20" s="28"/>
      <c r="D20" s="28"/>
      <c r="E20" s="28"/>
      <c r="F20" s="28"/>
      <c r="G20" s="28">
        <f t="shared" ref="G20:I20" si="5">SUM(G21)</f>
        <v>60</v>
      </c>
      <c r="H20" s="28">
        <f t="shared" si="5"/>
        <v>60</v>
      </c>
      <c r="I20" s="28">
        <f t="shared" si="5"/>
        <v>0</v>
      </c>
      <c r="J20" s="36"/>
      <c r="K20" s="30"/>
      <c r="L20" s="37"/>
      <c r="M20" s="37"/>
      <c r="N20" s="35"/>
    </row>
    <row r="21" s="21" customFormat="1" ht="65" customHeight="1" spans="1:14">
      <c r="A21" s="27">
        <v>1</v>
      </c>
      <c r="B21" s="27" t="s">
        <v>63</v>
      </c>
      <c r="C21" s="27" t="s">
        <v>30</v>
      </c>
      <c r="D21" s="27" t="s">
        <v>31</v>
      </c>
      <c r="E21" s="27" t="s">
        <v>104</v>
      </c>
      <c r="F21" s="30" t="s">
        <v>138</v>
      </c>
      <c r="G21" s="27">
        <v>60</v>
      </c>
      <c r="H21" s="27">
        <v>60</v>
      </c>
      <c r="J21" s="30" t="s">
        <v>65</v>
      </c>
      <c r="K21" s="30" t="s">
        <v>65</v>
      </c>
      <c r="L21" s="27" t="s">
        <v>66</v>
      </c>
      <c r="M21" s="27" t="s">
        <v>66</v>
      </c>
      <c r="N21" s="35"/>
    </row>
    <row r="22" s="21" customFormat="1" ht="38" customHeight="1" spans="1:14">
      <c r="A22" s="27"/>
      <c r="B22" s="28" t="s">
        <v>139</v>
      </c>
      <c r="C22" s="28"/>
      <c r="D22" s="28"/>
      <c r="E22" s="28"/>
      <c r="F22" s="28"/>
      <c r="G22" s="28">
        <f t="shared" ref="G22:I22" si="6">SUM(G23,G25,G29)</f>
        <v>1360</v>
      </c>
      <c r="H22" s="28">
        <f t="shared" si="6"/>
        <v>39</v>
      </c>
      <c r="I22" s="28">
        <f t="shared" si="6"/>
        <v>1321</v>
      </c>
      <c r="J22" s="36"/>
      <c r="K22" s="30"/>
      <c r="L22" s="37"/>
      <c r="M22" s="37"/>
      <c r="N22" s="35"/>
    </row>
    <row r="23" s="21" customFormat="1" ht="38" customHeight="1" spans="1:14">
      <c r="A23" s="27"/>
      <c r="B23" s="28" t="s">
        <v>68</v>
      </c>
      <c r="C23" s="28"/>
      <c r="D23" s="28"/>
      <c r="E23" s="28"/>
      <c r="F23" s="28"/>
      <c r="G23" s="28">
        <f t="shared" ref="G23:I23" si="7">SUM(G24)</f>
        <v>6</v>
      </c>
      <c r="H23" s="28">
        <f t="shared" si="7"/>
        <v>0</v>
      </c>
      <c r="I23" s="28">
        <f t="shared" si="7"/>
        <v>6</v>
      </c>
      <c r="J23" s="36"/>
      <c r="K23" s="30"/>
      <c r="L23" s="37"/>
      <c r="M23" s="37"/>
      <c r="N23" s="35"/>
    </row>
    <row r="24" s="21" customFormat="1" ht="71" customHeight="1" spans="1:14">
      <c r="A24" s="27">
        <v>1</v>
      </c>
      <c r="B24" s="27" t="s">
        <v>69</v>
      </c>
      <c r="C24" s="27" t="s">
        <v>30</v>
      </c>
      <c r="D24" s="27" t="s">
        <v>31</v>
      </c>
      <c r="E24" s="27" t="s">
        <v>70</v>
      </c>
      <c r="F24" s="31" t="s">
        <v>71</v>
      </c>
      <c r="G24" s="27">
        <v>6</v>
      </c>
      <c r="H24" s="27"/>
      <c r="I24" s="27">
        <v>6</v>
      </c>
      <c r="J24" s="30" t="s">
        <v>72</v>
      </c>
      <c r="K24" s="30" t="s">
        <v>72</v>
      </c>
      <c r="L24" s="27" t="s">
        <v>54</v>
      </c>
      <c r="M24" s="27" t="s">
        <v>73</v>
      </c>
      <c r="N24" s="32"/>
    </row>
    <row r="25" s="21" customFormat="1" ht="31" customHeight="1" spans="1:14">
      <c r="A25" s="27"/>
      <c r="B25" s="28" t="s">
        <v>140</v>
      </c>
      <c r="C25" s="28"/>
      <c r="D25" s="28"/>
      <c r="E25" s="28"/>
      <c r="F25" s="28"/>
      <c r="G25" s="28">
        <f t="shared" ref="G25:I25" si="8">SUM(G26:G28)</f>
        <v>800</v>
      </c>
      <c r="H25" s="28">
        <f t="shared" si="8"/>
        <v>0</v>
      </c>
      <c r="I25" s="28">
        <f t="shared" si="8"/>
        <v>800</v>
      </c>
      <c r="J25" s="36"/>
      <c r="K25" s="30"/>
      <c r="L25" s="37"/>
      <c r="M25" s="37"/>
      <c r="N25" s="35"/>
    </row>
    <row r="26" s="21" customFormat="1" ht="80" customHeight="1" spans="1:14">
      <c r="A26" s="27">
        <v>1</v>
      </c>
      <c r="B26" s="27" t="s">
        <v>141</v>
      </c>
      <c r="C26" s="27" t="s">
        <v>30</v>
      </c>
      <c r="D26" s="27" t="s">
        <v>31</v>
      </c>
      <c r="E26" s="27" t="s">
        <v>76</v>
      </c>
      <c r="F26" s="33" t="s">
        <v>77</v>
      </c>
      <c r="G26" s="27">
        <v>300</v>
      </c>
      <c r="H26" s="27"/>
      <c r="I26" s="27">
        <v>300</v>
      </c>
      <c r="J26" s="30" t="s">
        <v>78</v>
      </c>
      <c r="K26" s="30" t="s">
        <v>78</v>
      </c>
      <c r="L26" s="27" t="s">
        <v>36</v>
      </c>
      <c r="M26" s="27" t="s">
        <v>42</v>
      </c>
      <c r="N26" s="23"/>
    </row>
    <row r="27" s="21" customFormat="1" ht="85" customHeight="1" spans="1:14">
      <c r="A27" s="27">
        <v>2</v>
      </c>
      <c r="B27" s="27" t="s">
        <v>142</v>
      </c>
      <c r="C27" s="27" t="s">
        <v>30</v>
      </c>
      <c r="D27" s="27" t="s">
        <v>81</v>
      </c>
      <c r="E27" s="27" t="s">
        <v>82</v>
      </c>
      <c r="F27" s="33" t="s">
        <v>143</v>
      </c>
      <c r="G27" s="27">
        <v>300</v>
      </c>
      <c r="H27" s="27"/>
      <c r="I27" s="27">
        <v>300</v>
      </c>
      <c r="J27" s="30" t="s">
        <v>78</v>
      </c>
      <c r="K27" s="30" t="s">
        <v>78</v>
      </c>
      <c r="L27" s="27" t="s">
        <v>36</v>
      </c>
      <c r="M27" s="27" t="s">
        <v>84</v>
      </c>
      <c r="N27" s="23"/>
    </row>
    <row r="28" s="21" customFormat="1" ht="78" customHeight="1" spans="1:14">
      <c r="A28" s="27">
        <v>3</v>
      </c>
      <c r="B28" s="27" t="s">
        <v>144</v>
      </c>
      <c r="C28" s="27" t="s">
        <v>30</v>
      </c>
      <c r="D28" s="27" t="s">
        <v>81</v>
      </c>
      <c r="E28" s="27" t="s">
        <v>97</v>
      </c>
      <c r="F28" s="33"/>
      <c r="G28" s="27">
        <v>200</v>
      </c>
      <c r="H28" s="27"/>
      <c r="I28" s="27">
        <v>200</v>
      </c>
      <c r="J28" s="30" t="s">
        <v>78</v>
      </c>
      <c r="K28" s="30" t="s">
        <v>78</v>
      </c>
      <c r="L28" s="27" t="s">
        <v>36</v>
      </c>
      <c r="M28" s="27" t="s">
        <v>99</v>
      </c>
      <c r="N28" s="23"/>
    </row>
    <row r="29" s="21" customFormat="1" ht="38" customHeight="1" spans="1:14">
      <c r="A29" s="27"/>
      <c r="B29" s="28" t="s">
        <v>85</v>
      </c>
      <c r="C29" s="28"/>
      <c r="D29" s="28"/>
      <c r="E29" s="28"/>
      <c r="F29" s="28"/>
      <c r="G29" s="28">
        <f t="shared" ref="G29:I29" si="9">SUM(G30:G34)</f>
        <v>554</v>
      </c>
      <c r="H29" s="28">
        <f t="shared" si="9"/>
        <v>39</v>
      </c>
      <c r="I29" s="28">
        <f t="shared" si="9"/>
        <v>515</v>
      </c>
      <c r="J29" s="36"/>
      <c r="K29" s="30"/>
      <c r="L29" s="37"/>
      <c r="M29" s="37"/>
      <c r="N29" s="35"/>
    </row>
    <row r="30" s="21" customFormat="1" ht="71" customHeight="1" spans="1:14">
      <c r="A30" s="27">
        <v>1</v>
      </c>
      <c r="B30" s="27" t="s">
        <v>86</v>
      </c>
      <c r="C30" s="27" t="s">
        <v>30</v>
      </c>
      <c r="D30" s="27" t="s">
        <v>31</v>
      </c>
      <c r="E30" s="27" t="s">
        <v>87</v>
      </c>
      <c r="F30" s="33" t="s">
        <v>145</v>
      </c>
      <c r="G30" s="27">
        <v>100</v>
      </c>
      <c r="H30" s="27"/>
      <c r="I30" s="27">
        <v>100</v>
      </c>
      <c r="J30" s="30" t="s">
        <v>146</v>
      </c>
      <c r="K30" s="30" t="s">
        <v>146</v>
      </c>
      <c r="L30" s="27" t="s">
        <v>36</v>
      </c>
      <c r="M30" s="27" t="s">
        <v>82</v>
      </c>
      <c r="N30" s="23"/>
    </row>
    <row r="31" s="21" customFormat="1" ht="84" customHeight="1" spans="1:14">
      <c r="A31" s="27">
        <v>2</v>
      </c>
      <c r="B31" s="27" t="s">
        <v>91</v>
      </c>
      <c r="C31" s="27" t="s">
        <v>30</v>
      </c>
      <c r="D31" s="27" t="s">
        <v>31</v>
      </c>
      <c r="E31" s="27" t="s">
        <v>92</v>
      </c>
      <c r="F31" s="33" t="s">
        <v>147</v>
      </c>
      <c r="G31" s="27">
        <v>200</v>
      </c>
      <c r="H31" s="27"/>
      <c r="I31" s="27">
        <v>200</v>
      </c>
      <c r="J31" s="30" t="s">
        <v>94</v>
      </c>
      <c r="K31" s="30" t="s">
        <v>95</v>
      </c>
      <c r="L31" s="27" t="s">
        <v>36</v>
      </c>
      <c r="M31" s="27" t="s">
        <v>73</v>
      </c>
      <c r="N31" s="23"/>
    </row>
    <row r="32" s="21" customFormat="1" ht="84" customHeight="1" spans="1:14">
      <c r="A32" s="27">
        <v>3</v>
      </c>
      <c r="B32" s="27" t="s">
        <v>148</v>
      </c>
      <c r="C32" s="27" t="s">
        <v>30</v>
      </c>
      <c r="D32" s="27" t="s">
        <v>107</v>
      </c>
      <c r="E32" s="27" t="s">
        <v>149</v>
      </c>
      <c r="F32" s="30" t="s">
        <v>150</v>
      </c>
      <c r="G32" s="27">
        <v>39</v>
      </c>
      <c r="H32" s="27">
        <v>39</v>
      </c>
      <c r="I32" s="27"/>
      <c r="J32" s="30" t="s">
        <v>151</v>
      </c>
      <c r="K32" s="30" t="s">
        <v>152</v>
      </c>
      <c r="L32" s="27" t="s">
        <v>36</v>
      </c>
      <c r="M32" s="27" t="s">
        <v>42</v>
      </c>
      <c r="N32" s="23"/>
    </row>
    <row r="33" s="21" customFormat="1" ht="73" customHeight="1" spans="1:14">
      <c r="A33" s="27">
        <v>4</v>
      </c>
      <c r="B33" s="27" t="s">
        <v>153</v>
      </c>
      <c r="C33" s="27" t="s">
        <v>30</v>
      </c>
      <c r="D33" s="27" t="s">
        <v>154</v>
      </c>
      <c r="E33" s="27" t="s">
        <v>155</v>
      </c>
      <c r="F33" s="31" t="s">
        <v>156</v>
      </c>
      <c r="G33" s="27">
        <v>125</v>
      </c>
      <c r="H33" s="27"/>
      <c r="I33" s="27">
        <v>125</v>
      </c>
      <c r="J33" s="30" t="s">
        <v>157</v>
      </c>
      <c r="K33" s="30" t="s">
        <v>157</v>
      </c>
      <c r="L33" s="27" t="s">
        <v>36</v>
      </c>
      <c r="M33" s="27" t="s">
        <v>158</v>
      </c>
      <c r="N33" s="32"/>
    </row>
    <row r="34" s="21" customFormat="1" ht="85" customHeight="1" spans="1:14">
      <c r="A34" s="27"/>
      <c r="B34" s="27" t="s">
        <v>159</v>
      </c>
      <c r="C34" s="27" t="s">
        <v>30</v>
      </c>
      <c r="D34" s="27" t="s">
        <v>31</v>
      </c>
      <c r="E34" s="27"/>
      <c r="F34" s="31" t="s">
        <v>160</v>
      </c>
      <c r="G34" s="27">
        <v>90</v>
      </c>
      <c r="H34" s="27"/>
      <c r="I34" s="27">
        <v>90</v>
      </c>
      <c r="J34" s="30"/>
      <c r="K34" s="30"/>
      <c r="L34" s="27" t="s">
        <v>36</v>
      </c>
      <c r="M34" s="27" t="s">
        <v>134</v>
      </c>
      <c r="N34" s="32"/>
    </row>
  </sheetData>
  <mergeCells count="22">
    <mergeCell ref="A1:N1"/>
    <mergeCell ref="G2:I2"/>
    <mergeCell ref="J2:K2"/>
    <mergeCell ref="B4:F4"/>
    <mergeCell ref="B5:F5"/>
    <mergeCell ref="B6:F6"/>
    <mergeCell ref="B12:F12"/>
    <mergeCell ref="B18:F18"/>
    <mergeCell ref="B20:F20"/>
    <mergeCell ref="B22:F22"/>
    <mergeCell ref="B23:F23"/>
    <mergeCell ref="B25:F25"/>
    <mergeCell ref="B29:F29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pageMargins left="0.751388888888889" right="0.751388888888889" top="1" bottom="1" header="0.5" footer="0.5"/>
  <pageSetup paperSize="8" scale="75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workbookViewId="0">
      <selection activeCell="F7" sqref="F7"/>
    </sheetView>
  </sheetViews>
  <sheetFormatPr defaultColWidth="9" defaultRowHeight="20.25"/>
  <cols>
    <col min="1" max="1" width="9" style="1"/>
    <col min="2" max="2" width="15" style="1" customWidth="1"/>
    <col min="3" max="3" width="11.7833333333333" style="1" customWidth="1"/>
    <col min="4" max="4" width="13" style="1" customWidth="1"/>
    <col min="5" max="5" width="13.55" style="2" customWidth="1"/>
    <col min="6" max="6" width="60.3166666666667" style="1" customWidth="1"/>
    <col min="7" max="7" width="10.625" style="1"/>
    <col min="8" max="8" width="10.375" style="1"/>
    <col min="9" max="9" width="10.625" style="1"/>
    <col min="10" max="10" width="39.875" style="1" customWidth="1"/>
    <col min="11" max="11" width="48.375" style="1" customWidth="1"/>
    <col min="12" max="13" width="11" style="2" customWidth="1"/>
    <col min="14" max="14" width="11" style="1" customWidth="1"/>
    <col min="15" max="15" width="1.025" style="1" customWidth="1"/>
    <col min="16" max="16384" width="9" style="1"/>
  </cols>
  <sheetData>
    <row r="1" s="1" customFormat="1" ht="44" customHeight="1" spans="1:14">
      <c r="A1" s="3" t="s">
        <v>100</v>
      </c>
      <c r="B1" s="4"/>
      <c r="C1" s="3"/>
      <c r="D1" s="3"/>
      <c r="E1" s="3"/>
      <c r="F1" s="3"/>
      <c r="G1" s="3"/>
      <c r="H1" s="3"/>
      <c r="I1" s="3"/>
      <c r="J1" s="4"/>
      <c r="K1" s="4"/>
      <c r="L1" s="3"/>
      <c r="M1" s="3"/>
      <c r="N1" s="3"/>
    </row>
    <row r="2" s="1" customFormat="1" ht="36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/>
      <c r="I2" s="8"/>
      <c r="J2" s="8" t="s">
        <v>8</v>
      </c>
      <c r="K2" s="8"/>
      <c r="L2" s="7" t="s">
        <v>12</v>
      </c>
      <c r="M2" s="7" t="s">
        <v>13</v>
      </c>
      <c r="N2" s="7" t="s">
        <v>14</v>
      </c>
    </row>
    <row r="3" s="1" customFormat="1" ht="73" customHeight="1" spans="1:14">
      <c r="A3" s="5"/>
      <c r="B3" s="6"/>
      <c r="C3" s="6"/>
      <c r="D3" s="6"/>
      <c r="E3" s="6"/>
      <c r="F3" s="7"/>
      <c r="G3" s="8" t="s">
        <v>15</v>
      </c>
      <c r="H3" s="8" t="s">
        <v>16</v>
      </c>
      <c r="I3" s="8" t="s">
        <v>17</v>
      </c>
      <c r="J3" s="8" t="s">
        <v>18</v>
      </c>
      <c r="K3" s="16" t="s">
        <v>19</v>
      </c>
      <c r="L3" s="7"/>
      <c r="M3" s="7"/>
      <c r="N3" s="7"/>
    </row>
    <row r="4" s="1" customFormat="1" ht="25" customHeight="1" spans="1:14">
      <c r="A4" s="9"/>
      <c r="B4" s="10" t="s">
        <v>161</v>
      </c>
      <c r="C4" s="10"/>
      <c r="D4" s="10"/>
      <c r="E4" s="10"/>
      <c r="F4" s="10"/>
      <c r="G4" s="10">
        <f t="shared" ref="G4:I4" si="0">SUM(G5,G17,G19)</f>
        <v>2321</v>
      </c>
      <c r="H4" s="10">
        <f t="shared" si="0"/>
        <v>99</v>
      </c>
      <c r="I4" s="10">
        <f t="shared" si="0"/>
        <v>2222</v>
      </c>
      <c r="J4" s="9"/>
      <c r="K4" s="9"/>
      <c r="L4" s="9"/>
      <c r="M4" s="9"/>
      <c r="N4" s="17"/>
    </row>
    <row r="5" s="1" customFormat="1" ht="25" customHeight="1" spans="1:14">
      <c r="A5" s="9"/>
      <c r="B5" s="10" t="s">
        <v>102</v>
      </c>
      <c r="C5" s="10"/>
      <c r="D5" s="10"/>
      <c r="E5" s="10"/>
      <c r="F5" s="10"/>
      <c r="G5" s="10">
        <f t="shared" ref="G5:I5" si="1">SUM(G6,G12,G15)</f>
        <v>1155</v>
      </c>
      <c r="H5" s="10">
        <f t="shared" si="1"/>
        <v>39</v>
      </c>
      <c r="I5" s="10">
        <f t="shared" si="1"/>
        <v>1116</v>
      </c>
      <c r="J5" s="9">
        <v>920.1</v>
      </c>
      <c r="K5" s="9"/>
      <c r="L5" s="9"/>
      <c r="M5" s="9"/>
      <c r="N5" s="17"/>
    </row>
    <row r="6" s="1" customFormat="1" ht="25" customHeight="1" spans="1:14">
      <c r="A6" s="9"/>
      <c r="B6" s="10" t="s">
        <v>162</v>
      </c>
      <c r="C6" s="10"/>
      <c r="D6" s="10"/>
      <c r="E6" s="10"/>
      <c r="F6" s="10"/>
      <c r="G6" s="10">
        <f t="shared" ref="G6:I6" si="2">SUM(G7:G11)</f>
        <v>495</v>
      </c>
      <c r="H6" s="10">
        <f t="shared" si="2"/>
        <v>39</v>
      </c>
      <c r="I6" s="10">
        <f t="shared" si="2"/>
        <v>456</v>
      </c>
      <c r="J6" s="12"/>
      <c r="K6" s="9"/>
      <c r="L6" s="9"/>
      <c r="M6" s="9"/>
      <c r="N6" s="17"/>
    </row>
    <row r="7" s="1" customFormat="1" ht="132" customHeight="1" spans="1:14">
      <c r="A7" s="9">
        <v>1</v>
      </c>
      <c r="B7" s="9" t="s">
        <v>29</v>
      </c>
      <c r="C7" s="9" t="s">
        <v>30</v>
      </c>
      <c r="D7" s="9" t="s">
        <v>31</v>
      </c>
      <c r="E7" s="9" t="s">
        <v>104</v>
      </c>
      <c r="F7" s="11" t="s">
        <v>105</v>
      </c>
      <c r="G7" s="9">
        <v>321</v>
      </c>
      <c r="H7" s="9"/>
      <c r="I7" s="9">
        <v>321</v>
      </c>
      <c r="J7" s="12" t="s">
        <v>34</v>
      </c>
      <c r="K7" s="12" t="s">
        <v>35</v>
      </c>
      <c r="L7" s="9" t="s">
        <v>36</v>
      </c>
      <c r="M7" s="9" t="s">
        <v>106</v>
      </c>
      <c r="N7" s="17"/>
    </row>
    <row r="8" s="1" customFormat="1" ht="186" customHeight="1" spans="1:14">
      <c r="A8" s="9">
        <v>2</v>
      </c>
      <c r="B8" s="9" t="s">
        <v>37</v>
      </c>
      <c r="C8" s="9" t="s">
        <v>30</v>
      </c>
      <c r="D8" s="9" t="s">
        <v>107</v>
      </c>
      <c r="E8" s="9" t="s">
        <v>38</v>
      </c>
      <c r="F8" s="12" t="s">
        <v>39</v>
      </c>
      <c r="G8" s="9">
        <v>59</v>
      </c>
      <c r="H8" s="9"/>
      <c r="I8" s="9">
        <v>59</v>
      </c>
      <c r="J8" s="12" t="s">
        <v>40</v>
      </c>
      <c r="K8" s="12" t="s">
        <v>109</v>
      </c>
      <c r="L8" s="9" t="s">
        <v>36</v>
      </c>
      <c r="M8" s="9" t="s">
        <v>42</v>
      </c>
      <c r="N8" s="17"/>
    </row>
    <row r="9" s="1" customFormat="1" ht="108" customHeight="1" spans="1:14">
      <c r="A9" s="9">
        <v>3</v>
      </c>
      <c r="B9" s="9" t="s">
        <v>110</v>
      </c>
      <c r="C9" s="9" t="s">
        <v>30</v>
      </c>
      <c r="D9" s="9" t="s">
        <v>107</v>
      </c>
      <c r="E9" s="9" t="s">
        <v>111</v>
      </c>
      <c r="F9" s="12" t="s">
        <v>112</v>
      </c>
      <c r="G9" s="9">
        <v>6</v>
      </c>
      <c r="H9" s="9"/>
      <c r="I9" s="9">
        <v>6</v>
      </c>
      <c r="J9" s="12" t="s">
        <v>46</v>
      </c>
      <c r="K9" s="12" t="s">
        <v>46</v>
      </c>
      <c r="L9" s="9" t="s">
        <v>36</v>
      </c>
      <c r="M9" s="9" t="s">
        <v>73</v>
      </c>
      <c r="N9" s="17"/>
    </row>
    <row r="10" s="1" customFormat="1" ht="233" customHeight="1" spans="1:14">
      <c r="A10" s="9">
        <v>4</v>
      </c>
      <c r="B10" s="9" t="s">
        <v>113</v>
      </c>
      <c r="C10" s="9" t="s">
        <v>30</v>
      </c>
      <c r="D10" s="9" t="s">
        <v>31</v>
      </c>
      <c r="E10" s="9" t="s">
        <v>114</v>
      </c>
      <c r="F10" s="12" t="s">
        <v>115</v>
      </c>
      <c r="G10" s="9">
        <v>70</v>
      </c>
      <c r="H10" s="9"/>
      <c r="I10" s="9">
        <v>70</v>
      </c>
      <c r="J10" s="12" t="s">
        <v>116</v>
      </c>
      <c r="K10" s="12" t="s">
        <v>117</v>
      </c>
      <c r="L10" s="9" t="s">
        <v>36</v>
      </c>
      <c r="M10" s="9" t="s">
        <v>42</v>
      </c>
      <c r="N10" s="17"/>
    </row>
    <row r="11" s="1" customFormat="1" ht="75" customHeight="1" spans="1:14">
      <c r="A11" s="9">
        <v>5</v>
      </c>
      <c r="B11" s="9" t="s">
        <v>118</v>
      </c>
      <c r="C11" s="9" t="s">
        <v>30</v>
      </c>
      <c r="D11" s="9" t="s">
        <v>31</v>
      </c>
      <c r="E11" s="9"/>
      <c r="F11" s="13"/>
      <c r="G11" s="9">
        <v>39</v>
      </c>
      <c r="H11" s="9">
        <v>39</v>
      </c>
      <c r="I11" s="9"/>
      <c r="J11" s="12"/>
      <c r="K11" s="12"/>
      <c r="L11" s="9" t="s">
        <v>36</v>
      </c>
      <c r="M11" s="9" t="s">
        <v>36</v>
      </c>
      <c r="N11" s="17"/>
    </row>
    <row r="12" s="1" customFormat="1" ht="30" customHeight="1" spans="1:14">
      <c r="A12" s="9"/>
      <c r="B12" s="10" t="s">
        <v>163</v>
      </c>
      <c r="C12" s="10"/>
      <c r="D12" s="10"/>
      <c r="E12" s="10"/>
      <c r="F12" s="10"/>
      <c r="G12" s="10">
        <f t="shared" ref="G12:I12" si="3">SUM(G13:G14)</f>
        <v>359.45</v>
      </c>
      <c r="H12" s="10">
        <f t="shared" si="3"/>
        <v>0</v>
      </c>
      <c r="I12" s="10">
        <f t="shared" si="3"/>
        <v>359.45</v>
      </c>
      <c r="J12" s="12"/>
      <c r="K12" s="9"/>
      <c r="L12" s="9"/>
      <c r="M12" s="9"/>
      <c r="N12" s="17"/>
    </row>
    <row r="13" s="1" customFormat="1" ht="123" customHeight="1" spans="1:14">
      <c r="A13" s="9">
        <v>1</v>
      </c>
      <c r="B13" s="9" t="s">
        <v>50</v>
      </c>
      <c r="C13" s="9" t="s">
        <v>30</v>
      </c>
      <c r="D13" s="9" t="s">
        <v>31</v>
      </c>
      <c r="E13" s="9" t="s">
        <v>51</v>
      </c>
      <c r="F13" s="14" t="s">
        <v>131</v>
      </c>
      <c r="G13" s="9">
        <v>234.45</v>
      </c>
      <c r="H13" s="9"/>
      <c r="I13" s="9">
        <v>234.45</v>
      </c>
      <c r="J13" s="12" t="s">
        <v>53</v>
      </c>
      <c r="K13" s="12" t="s">
        <v>53</v>
      </c>
      <c r="L13" s="9" t="s">
        <v>54</v>
      </c>
      <c r="M13" s="9" t="s">
        <v>55</v>
      </c>
      <c r="N13" s="18"/>
    </row>
    <row r="14" s="1" customFormat="1" ht="150" customHeight="1" spans="1:14">
      <c r="A14" s="9">
        <v>2</v>
      </c>
      <c r="B14" s="15" t="s">
        <v>164</v>
      </c>
      <c r="C14" s="9" t="s">
        <v>30</v>
      </c>
      <c r="D14" s="9" t="s">
        <v>31</v>
      </c>
      <c r="E14" s="9" t="s">
        <v>165</v>
      </c>
      <c r="F14" s="14" t="s">
        <v>166</v>
      </c>
      <c r="G14" s="9">
        <v>125</v>
      </c>
      <c r="H14" s="9"/>
      <c r="I14" s="9">
        <v>125</v>
      </c>
      <c r="J14" s="14" t="s">
        <v>167</v>
      </c>
      <c r="K14" s="14" t="s">
        <v>168</v>
      </c>
      <c r="L14" s="9" t="s">
        <v>36</v>
      </c>
      <c r="M14" s="9" t="s">
        <v>158</v>
      </c>
      <c r="N14" s="18"/>
    </row>
    <row r="15" s="1" customFormat="1" ht="30" customHeight="1" spans="1:14">
      <c r="A15" s="9"/>
      <c r="B15" s="10" t="s">
        <v>56</v>
      </c>
      <c r="C15" s="10"/>
      <c r="D15" s="10"/>
      <c r="E15" s="10"/>
      <c r="F15" s="10"/>
      <c r="G15" s="10">
        <f t="shared" ref="G15:I15" si="4">SUM(G16:G16)</f>
        <v>300.55</v>
      </c>
      <c r="H15" s="10">
        <f t="shared" si="4"/>
        <v>0</v>
      </c>
      <c r="I15" s="10">
        <f t="shared" si="4"/>
        <v>300.55</v>
      </c>
      <c r="J15" s="12"/>
      <c r="K15" s="9"/>
      <c r="L15" s="9"/>
      <c r="M15" s="9"/>
      <c r="N15" s="17"/>
    </row>
    <row r="16" s="1" customFormat="1" ht="107" customHeight="1" spans="1:14">
      <c r="A16" s="9">
        <v>1</v>
      </c>
      <c r="B16" s="9" t="s">
        <v>57</v>
      </c>
      <c r="C16" s="9" t="s">
        <v>30</v>
      </c>
      <c r="D16" s="9" t="s">
        <v>31</v>
      </c>
      <c r="E16" s="9" t="s">
        <v>32</v>
      </c>
      <c r="F16" s="12" t="s">
        <v>58</v>
      </c>
      <c r="G16" s="9">
        <v>300.55</v>
      </c>
      <c r="H16" s="9"/>
      <c r="I16" s="9">
        <v>300.55</v>
      </c>
      <c r="J16" s="12" t="s">
        <v>59</v>
      </c>
      <c r="K16" s="12" t="s">
        <v>60</v>
      </c>
      <c r="L16" s="9" t="s">
        <v>61</v>
      </c>
      <c r="M16" s="9" t="s">
        <v>61</v>
      </c>
      <c r="N16" s="17"/>
    </row>
    <row r="17" s="1" customFormat="1" ht="38" customHeight="1" spans="1:14">
      <c r="A17" s="9"/>
      <c r="B17" s="10" t="s">
        <v>62</v>
      </c>
      <c r="C17" s="10"/>
      <c r="D17" s="10"/>
      <c r="E17" s="10"/>
      <c r="F17" s="10"/>
      <c r="G17" s="10">
        <f t="shared" ref="G17:I17" si="5">SUM(G18)</f>
        <v>60</v>
      </c>
      <c r="H17" s="10">
        <f t="shared" si="5"/>
        <v>60</v>
      </c>
      <c r="I17" s="10">
        <f t="shared" si="5"/>
        <v>0</v>
      </c>
      <c r="J17" s="19"/>
      <c r="K17" s="12"/>
      <c r="L17" s="20"/>
      <c r="M17" s="20"/>
      <c r="N17" s="17"/>
    </row>
    <row r="18" s="1" customFormat="1" ht="96" customHeight="1" spans="1:14">
      <c r="A18" s="9">
        <v>1</v>
      </c>
      <c r="B18" s="9" t="s">
        <v>63</v>
      </c>
      <c r="C18" s="9" t="s">
        <v>30</v>
      </c>
      <c r="D18" s="9" t="s">
        <v>31</v>
      </c>
      <c r="E18" s="9" t="s">
        <v>104</v>
      </c>
      <c r="F18" s="12" t="s">
        <v>169</v>
      </c>
      <c r="G18" s="9">
        <v>60</v>
      </c>
      <c r="H18" s="9">
        <v>60</v>
      </c>
      <c r="J18" s="12" t="s">
        <v>65</v>
      </c>
      <c r="K18" s="12" t="s">
        <v>65</v>
      </c>
      <c r="L18" s="9" t="s">
        <v>66</v>
      </c>
      <c r="M18" s="9" t="s">
        <v>66</v>
      </c>
      <c r="N18" s="17"/>
    </row>
    <row r="19" s="1" customFormat="1" ht="38" customHeight="1" spans="1:14">
      <c r="A19" s="9"/>
      <c r="B19" s="10" t="s">
        <v>67</v>
      </c>
      <c r="C19" s="10"/>
      <c r="D19" s="10"/>
      <c r="E19" s="10"/>
      <c r="F19" s="10"/>
      <c r="G19" s="10">
        <f t="shared" ref="G19:I19" si="6">SUM(G20,G22,G26)</f>
        <v>1106</v>
      </c>
      <c r="H19" s="10">
        <f t="shared" si="6"/>
        <v>0</v>
      </c>
      <c r="I19" s="10">
        <f t="shared" si="6"/>
        <v>1106</v>
      </c>
      <c r="J19" s="19"/>
      <c r="K19" s="12"/>
      <c r="L19" s="20"/>
      <c r="M19" s="20"/>
      <c r="N19" s="17"/>
    </row>
    <row r="20" s="1" customFormat="1" ht="38" customHeight="1" spans="1:14">
      <c r="A20" s="9"/>
      <c r="B20" s="10" t="s">
        <v>68</v>
      </c>
      <c r="C20" s="10"/>
      <c r="D20" s="10"/>
      <c r="E20" s="10"/>
      <c r="F20" s="10"/>
      <c r="G20" s="10">
        <f t="shared" ref="G20:I20" si="7">SUM(G21)</f>
        <v>6</v>
      </c>
      <c r="H20" s="10">
        <f t="shared" si="7"/>
        <v>0</v>
      </c>
      <c r="I20" s="10">
        <f t="shared" si="7"/>
        <v>6</v>
      </c>
      <c r="J20" s="19"/>
      <c r="K20" s="12"/>
      <c r="L20" s="20"/>
      <c r="M20" s="20"/>
      <c r="N20" s="17"/>
    </row>
    <row r="21" s="1" customFormat="1" ht="87" customHeight="1" spans="1:14">
      <c r="A21" s="9">
        <v>1</v>
      </c>
      <c r="B21" s="9" t="s">
        <v>69</v>
      </c>
      <c r="C21" s="9" t="s">
        <v>30</v>
      </c>
      <c r="D21" s="9" t="s">
        <v>31</v>
      </c>
      <c r="E21" s="9" t="s">
        <v>70</v>
      </c>
      <c r="F21" s="14" t="s">
        <v>71</v>
      </c>
      <c r="G21" s="9">
        <v>6</v>
      </c>
      <c r="H21" s="9"/>
      <c r="I21" s="9">
        <v>6</v>
      </c>
      <c r="J21" s="12" t="s">
        <v>72</v>
      </c>
      <c r="K21" s="12" t="s">
        <v>72</v>
      </c>
      <c r="L21" s="9" t="s">
        <v>54</v>
      </c>
      <c r="M21" s="9" t="s">
        <v>73</v>
      </c>
      <c r="N21" s="18"/>
    </row>
    <row r="22" s="1" customFormat="1" ht="31" customHeight="1" spans="1:14">
      <c r="A22" s="9"/>
      <c r="B22" s="10" t="s">
        <v>140</v>
      </c>
      <c r="C22" s="10"/>
      <c r="D22" s="10"/>
      <c r="E22" s="10"/>
      <c r="F22" s="10"/>
      <c r="G22" s="10">
        <f t="shared" ref="G22:I22" si="8">SUM(G23:G25)</f>
        <v>800</v>
      </c>
      <c r="H22" s="10">
        <f t="shared" si="8"/>
        <v>0</v>
      </c>
      <c r="I22" s="10">
        <f t="shared" si="8"/>
        <v>800</v>
      </c>
      <c r="J22" s="19"/>
      <c r="K22" s="12"/>
      <c r="L22" s="20"/>
      <c r="M22" s="20"/>
      <c r="N22" s="17"/>
    </row>
    <row r="23" s="1" customFormat="1" ht="128" customHeight="1" spans="1:14">
      <c r="A23" s="9">
        <v>1</v>
      </c>
      <c r="B23" s="9" t="s">
        <v>141</v>
      </c>
      <c r="C23" s="9" t="s">
        <v>30</v>
      </c>
      <c r="D23" s="9" t="s">
        <v>31</v>
      </c>
      <c r="E23" s="9" t="s">
        <v>76</v>
      </c>
      <c r="F23" s="12" t="s">
        <v>77</v>
      </c>
      <c r="G23" s="9">
        <v>300</v>
      </c>
      <c r="H23" s="9"/>
      <c r="I23" s="9">
        <v>300</v>
      </c>
      <c r="J23" s="12" t="s">
        <v>78</v>
      </c>
      <c r="K23" s="12" t="s">
        <v>78</v>
      </c>
      <c r="L23" s="9" t="s">
        <v>36</v>
      </c>
      <c r="M23" s="9" t="s">
        <v>42</v>
      </c>
      <c r="N23" s="5"/>
    </row>
    <row r="24" s="1" customFormat="1" ht="135" customHeight="1" spans="1:14">
      <c r="A24" s="9">
        <v>2</v>
      </c>
      <c r="B24" s="9" t="s">
        <v>142</v>
      </c>
      <c r="C24" s="9" t="s">
        <v>30</v>
      </c>
      <c r="D24" s="9" t="s">
        <v>81</v>
      </c>
      <c r="E24" s="9" t="s">
        <v>82</v>
      </c>
      <c r="F24" s="12" t="s">
        <v>83</v>
      </c>
      <c r="G24" s="9">
        <v>300</v>
      </c>
      <c r="H24" s="9"/>
      <c r="I24" s="9">
        <v>300</v>
      </c>
      <c r="J24" s="12" t="s">
        <v>78</v>
      </c>
      <c r="K24" s="12" t="s">
        <v>78</v>
      </c>
      <c r="L24" s="9" t="s">
        <v>36</v>
      </c>
      <c r="M24" s="9" t="s">
        <v>84</v>
      </c>
      <c r="N24" s="5"/>
    </row>
    <row r="25" s="1" customFormat="1" ht="126" customHeight="1" spans="1:14">
      <c r="A25" s="9">
        <v>3</v>
      </c>
      <c r="B25" s="9" t="s">
        <v>96</v>
      </c>
      <c r="C25" s="9" t="s">
        <v>30</v>
      </c>
      <c r="D25" s="9" t="s">
        <v>81</v>
      </c>
      <c r="E25" s="9" t="s">
        <v>97</v>
      </c>
      <c r="F25" s="12" t="s">
        <v>98</v>
      </c>
      <c r="G25" s="9">
        <v>200</v>
      </c>
      <c r="H25" s="9"/>
      <c r="I25" s="9">
        <v>200</v>
      </c>
      <c r="J25" s="12" t="s">
        <v>78</v>
      </c>
      <c r="K25" s="12" t="s">
        <v>78</v>
      </c>
      <c r="L25" s="9" t="s">
        <v>36</v>
      </c>
      <c r="M25" s="9" t="s">
        <v>99</v>
      </c>
      <c r="N25" s="5"/>
    </row>
    <row r="26" s="1" customFormat="1" ht="38" customHeight="1" spans="1:14">
      <c r="A26" s="9"/>
      <c r="B26" s="10" t="s">
        <v>170</v>
      </c>
      <c r="C26" s="10"/>
      <c r="D26" s="10"/>
      <c r="E26" s="10"/>
      <c r="F26" s="10"/>
      <c r="G26" s="10">
        <f>SUM(G27:G28)</f>
        <v>300</v>
      </c>
      <c r="H26" s="10">
        <f>SUM(H27:H28)</f>
        <v>0</v>
      </c>
      <c r="I26" s="10">
        <f>SUM(I27:I28)</f>
        <v>300</v>
      </c>
      <c r="J26" s="19"/>
      <c r="K26" s="12"/>
      <c r="L26" s="20"/>
      <c r="M26" s="20"/>
      <c r="N26" s="17"/>
    </row>
    <row r="27" s="1" customFormat="1" ht="104" customHeight="1" spans="1:14">
      <c r="A27" s="9">
        <v>1</v>
      </c>
      <c r="B27" s="9" t="s">
        <v>86</v>
      </c>
      <c r="C27" s="9" t="s">
        <v>30</v>
      </c>
      <c r="D27" s="9" t="s">
        <v>31</v>
      </c>
      <c r="E27" s="9" t="s">
        <v>87</v>
      </c>
      <c r="F27" s="12" t="s">
        <v>145</v>
      </c>
      <c r="G27" s="9">
        <v>100</v>
      </c>
      <c r="H27" s="9"/>
      <c r="I27" s="9">
        <v>100</v>
      </c>
      <c r="J27" s="12" t="s">
        <v>146</v>
      </c>
      <c r="K27" s="12" t="s">
        <v>146</v>
      </c>
      <c r="L27" s="9" t="s">
        <v>36</v>
      </c>
      <c r="M27" s="9" t="s">
        <v>82</v>
      </c>
      <c r="N27" s="5"/>
    </row>
    <row r="28" s="1" customFormat="1" ht="111" customHeight="1" spans="1:14">
      <c r="A28" s="9">
        <v>2</v>
      </c>
      <c r="B28" s="9" t="s">
        <v>91</v>
      </c>
      <c r="C28" s="9" t="s">
        <v>30</v>
      </c>
      <c r="D28" s="9" t="s">
        <v>31</v>
      </c>
      <c r="E28" s="9" t="s">
        <v>92</v>
      </c>
      <c r="F28" s="13" t="s">
        <v>147</v>
      </c>
      <c r="G28" s="9">
        <v>200</v>
      </c>
      <c r="H28" s="9"/>
      <c r="I28" s="9">
        <v>200</v>
      </c>
      <c r="J28" s="12" t="s">
        <v>94</v>
      </c>
      <c r="K28" s="12" t="s">
        <v>95</v>
      </c>
      <c r="L28" s="9" t="s">
        <v>36</v>
      </c>
      <c r="M28" s="9" t="s">
        <v>73</v>
      </c>
      <c r="N28" s="5"/>
    </row>
  </sheetData>
  <mergeCells count="22">
    <mergeCell ref="A1:N1"/>
    <mergeCell ref="G2:I2"/>
    <mergeCell ref="J2:K2"/>
    <mergeCell ref="B4:F4"/>
    <mergeCell ref="B5:F5"/>
    <mergeCell ref="B6:F6"/>
    <mergeCell ref="B12:F12"/>
    <mergeCell ref="B15:F15"/>
    <mergeCell ref="B17:F17"/>
    <mergeCell ref="B19:F19"/>
    <mergeCell ref="B20:F20"/>
    <mergeCell ref="B22:F22"/>
    <mergeCell ref="B26:F26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pageMargins left="0.751388888888889" right="0.751388888888889" top="1" bottom="1" header="0.5" footer="0.5"/>
  <pageSetup paperSize="8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2024-03-26T02:06:00Z</dcterms:created>
  <dcterms:modified xsi:type="dcterms:W3CDTF">2024-06-07T07:22:47Z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3628D55A22244B85B2F97E5D20FF6D1D_11</vt:lpwstr>
  </property>
  <property fmtid="{D5CDD505-2E9C-101B-9397-08002B2CF9AE}" pid="3" name="KSOProductBuildVer">
    <vt:lpwstr>2052-12.1.0.16929</vt:lpwstr>
  </property>
</Properties>
</file>