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表2.8号调数" sheetId="1" r:id="rId1"/>
  </sheets>
  <definedNames>
    <definedName name="_xlnm.Print_Titles" localSheetId="0">'6表2.8号调数'!$3:$3</definedName>
    <definedName name="_xlnm._FilterDatabase" localSheetId="0" hidden="1">'6表2.8号调数'!$E$4:$E$91</definedName>
    <definedName name="_xlnm.Criteria" localSheetId="0">'6表2.8号调数'!$P$4:$P$91</definedName>
  </definedNames>
  <calcPr calcId="144525"/>
</workbook>
</file>

<file path=xl/sharedStrings.xml><?xml version="1.0" encoding="utf-8"?>
<sst xmlns="http://schemas.openxmlformats.org/spreadsheetml/2006/main" count="204" uniqueCount="106">
  <si>
    <t>种植业生产情况</t>
  </si>
  <si>
    <t>指    标</t>
  </si>
  <si>
    <t>单位</t>
  </si>
  <si>
    <t>增幅</t>
  </si>
  <si>
    <t>2022年</t>
  </si>
  <si>
    <t>山河镇</t>
  </si>
  <si>
    <t>榆林子镇</t>
  </si>
  <si>
    <t>宫河镇</t>
  </si>
  <si>
    <t>永和镇</t>
  </si>
  <si>
    <t>西坡乡</t>
  </si>
  <si>
    <t>永正乡</t>
  </si>
  <si>
    <t>周家乡</t>
  </si>
  <si>
    <t>湫头乡</t>
  </si>
  <si>
    <t>五顷塬乡</t>
  </si>
  <si>
    <t xml:space="preserve">三嘉  </t>
  </si>
  <si>
    <t>农作物播种面积合计</t>
  </si>
  <si>
    <t>亩</t>
  </si>
  <si>
    <t>一、谷物及其它作物播种面积</t>
  </si>
  <si>
    <t xml:space="preserve">      粮食作物播种面积</t>
  </si>
  <si>
    <t xml:space="preserve">        其中：复种面积</t>
  </si>
  <si>
    <t xml:space="preserve">      粮食作物总产量</t>
  </si>
  <si>
    <t>吨</t>
  </si>
  <si>
    <t xml:space="preserve">      其中：夏粮播种面积</t>
  </si>
  <si>
    <t xml:space="preserve">            夏粮产量</t>
  </si>
  <si>
    <t xml:space="preserve">  (一)谷物播种面积</t>
  </si>
  <si>
    <t xml:space="preserve">        产量</t>
  </si>
  <si>
    <t xml:space="preserve">      2.小麦播种面积</t>
  </si>
  <si>
    <t xml:space="preserve">        小麦产量</t>
  </si>
  <si>
    <t xml:space="preserve">      3.玉米播种面积</t>
  </si>
  <si>
    <t xml:space="preserve">        玉米产量</t>
  </si>
  <si>
    <t xml:space="preserve">      4.谷子播种面积</t>
  </si>
  <si>
    <t xml:space="preserve">        谷子产量</t>
  </si>
  <si>
    <t xml:space="preserve">      5.糜子播种面积</t>
  </si>
  <si>
    <t xml:space="preserve">        糜子产量</t>
  </si>
  <si>
    <t xml:space="preserve">      6.高粱播种面积</t>
  </si>
  <si>
    <t xml:space="preserve">        高粱产量</t>
  </si>
  <si>
    <t xml:space="preserve">      9.荞麦播种面积</t>
  </si>
  <si>
    <t xml:space="preserve">        荞麦产量</t>
  </si>
  <si>
    <t xml:space="preserve">  (二)豆类播种面积</t>
  </si>
  <si>
    <t xml:space="preserve">      豆类产量</t>
  </si>
  <si>
    <t xml:space="preserve">      1.大豆播种面积</t>
  </si>
  <si>
    <t xml:space="preserve">        大豆产量</t>
  </si>
  <si>
    <t xml:space="preserve">      3.绿豆播种面积</t>
  </si>
  <si>
    <t xml:space="preserve">        绿豆产量</t>
  </si>
  <si>
    <t xml:space="preserve">      4.红小豆播种面积</t>
  </si>
  <si>
    <t xml:space="preserve">        红小豆产量</t>
  </si>
  <si>
    <t xml:space="preserve">      5.其他豆类播种面积</t>
  </si>
  <si>
    <t xml:space="preserve">        其他豆类产量</t>
  </si>
  <si>
    <t xml:space="preserve">  (三)薯类播种面积</t>
  </si>
  <si>
    <t xml:space="preserve">      薯类产量</t>
  </si>
  <si>
    <t xml:space="preserve">  (五)油料播种面积</t>
  </si>
  <si>
    <t xml:space="preserve">      2.油菜籽播种面积</t>
  </si>
  <si>
    <t xml:space="preserve">        油菜籽产量</t>
  </si>
  <si>
    <t xml:space="preserve">      3.葵花籽播种面积</t>
  </si>
  <si>
    <t xml:space="preserve">        葵花籽产量</t>
  </si>
  <si>
    <t xml:space="preserve">      6.其它油料播种面积</t>
  </si>
  <si>
    <t xml:space="preserve">        其它油料产量</t>
  </si>
  <si>
    <t xml:space="preserve">  (八)烟叶播种面积</t>
  </si>
  <si>
    <t xml:space="preserve">      烟叶产量</t>
  </si>
  <si>
    <t xml:space="preserve">      1.烤烟播种面积</t>
  </si>
  <si>
    <t xml:space="preserve">        烤烟产量</t>
  </si>
  <si>
    <t xml:space="preserve">      2.晒烟播种面积</t>
  </si>
  <si>
    <t xml:space="preserve">        晒烟产量</t>
  </si>
  <si>
    <t xml:space="preserve">  (九)其它作物播种面积</t>
  </si>
  <si>
    <t xml:space="preserve">      1.青饲料播种面积</t>
  </si>
  <si>
    <t>二、蔬菜园艺播种面积</t>
  </si>
  <si>
    <t xml:space="preserve">   (一)蔬菜播种面积</t>
  </si>
  <si>
    <t>　　　 蔬菜产量</t>
  </si>
  <si>
    <t xml:space="preserve">    1.黄花菜播种面积</t>
  </si>
  <si>
    <t xml:space="preserve">      黄花菜产量（干品）</t>
  </si>
  <si>
    <t xml:space="preserve">    2.辣椒干播种面积(折合计算)</t>
  </si>
  <si>
    <t xml:space="preserve">       辣椒干产量</t>
  </si>
  <si>
    <t xml:space="preserve">    3.食用菌产量</t>
  </si>
  <si>
    <t xml:space="preserve">     　 平菇产量</t>
  </si>
  <si>
    <t xml:space="preserve">        蘑菇产量</t>
  </si>
  <si>
    <t xml:space="preserve">    4.其它蔬菜播种面积</t>
  </si>
  <si>
    <t xml:space="preserve">       其它蔬菜产量</t>
  </si>
  <si>
    <t>三、瓜果、坚果、饮料及香料作物播种面积</t>
  </si>
  <si>
    <t xml:space="preserve">  (一)瓜类播种面积</t>
  </si>
  <si>
    <t>　　　瓜类产量</t>
  </si>
  <si>
    <t xml:space="preserve">  其中：1.西瓜播种面积</t>
  </si>
  <si>
    <t>　　　　   　西瓜产量</t>
  </si>
  <si>
    <t xml:space="preserve">   2.香瓜(甜瓜)播种面积</t>
  </si>
  <si>
    <t xml:space="preserve">      香瓜(甜瓜)产量</t>
  </si>
  <si>
    <t xml:space="preserve"> </t>
  </si>
  <si>
    <t>　　 其中：白兰瓜播种面积</t>
  </si>
  <si>
    <t xml:space="preserve">          产量</t>
  </si>
  <si>
    <t xml:space="preserve">        黄河蜜瓜播种面积</t>
  </si>
  <si>
    <t>　          产量</t>
  </si>
  <si>
    <t xml:space="preserve">  (二)草莓播种面积</t>
  </si>
  <si>
    <t xml:space="preserve">      草莓产量</t>
  </si>
  <si>
    <t xml:space="preserve">  (八)花椒播种面积</t>
  </si>
  <si>
    <t xml:space="preserve">      花椒产量</t>
  </si>
  <si>
    <t xml:space="preserve">  (十)坚果产量</t>
  </si>
  <si>
    <t>-</t>
  </si>
  <si>
    <t xml:space="preserve">      1.核桃</t>
  </si>
  <si>
    <t>四、药材播种面积</t>
  </si>
  <si>
    <t xml:space="preserve">      产量</t>
  </si>
  <si>
    <t xml:space="preserve">  (二)党参播种面积</t>
  </si>
  <si>
    <t xml:space="preserve">      党参产量</t>
  </si>
  <si>
    <t xml:space="preserve">  (四)黄芪播种面积</t>
  </si>
  <si>
    <t xml:space="preserve">      黄芪产量</t>
  </si>
  <si>
    <t xml:space="preserve">  (五)柴胡播种面积</t>
  </si>
  <si>
    <t xml:space="preserve">      柴胡产量</t>
  </si>
  <si>
    <t xml:space="preserve">  (九)其它中草药材播种面积</t>
  </si>
  <si>
    <t xml:space="preserve">      其它中草药材产量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</si>
</sst>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ont="1" applyFill="1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0" applyNumberFormat="1"/>
    <xf numFmtId="0" fontId="2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1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tabSelected="1" workbookViewId="0">
      <pane ySplit="3" topLeftCell="A34" activePane="bottomLeft" state="frozen"/>
      <selection/>
      <selection pane="bottomLeft" activeCell="S83" sqref="S83"/>
    </sheetView>
  </sheetViews>
  <sheetFormatPr defaultColWidth="8.8" defaultRowHeight="14.25"/>
  <cols>
    <col min="1" max="1" width="17.4" style="3" customWidth="1"/>
    <col min="2" max="2" width="3.9" style="4" customWidth="1"/>
    <col min="3" max="3" width="10.6"/>
    <col min="4" max="4" width="7.7" style="5" customWidth="1"/>
    <col min="5" max="5" width="10.6"/>
    <col min="6" max="6" width="7.3" customWidth="1"/>
    <col min="7" max="7" width="8.1" customWidth="1"/>
    <col min="8" max="9" width="7.1" customWidth="1"/>
    <col min="10" max="10" width="6.8" customWidth="1"/>
    <col min="11" max="11" width="6.9" customWidth="1"/>
    <col min="12" max="12" width="8.2" customWidth="1"/>
    <col min="13" max="13" width="6.5" customWidth="1"/>
    <col min="14" max="14" width="6.9" customWidth="1"/>
    <col min="15" max="15" width="8.7" customWidth="1"/>
    <col min="16" max="17" width="12.5" customWidth="1"/>
    <col min="18" max="18" width="12.8"/>
  </cols>
  <sheetData>
    <row r="1" spans="1:15">
      <c r="A1" s="6" t="s">
        <v>0</v>
      </c>
      <c r="B1" s="6"/>
      <c r="C1" s="7"/>
      <c r="D1" s="8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>
      <c r="A2" s="6"/>
      <c r="B2" s="6"/>
      <c r="C2" s="7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ht="26" customHeight="1" spans="1:15">
      <c r="A3" s="9" t="s">
        <v>1</v>
      </c>
      <c r="B3" s="9" t="s">
        <v>2</v>
      </c>
      <c r="C3" s="9">
        <v>2021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24" t="s">
        <v>10</v>
      </c>
      <c r="L3" s="9" t="s">
        <v>11</v>
      </c>
      <c r="M3" s="9" t="s">
        <v>12</v>
      </c>
      <c r="N3" s="9" t="s">
        <v>13</v>
      </c>
      <c r="O3" s="25" t="s">
        <v>14</v>
      </c>
    </row>
    <row r="4" s="1" customFormat="1" ht="16" customHeight="1" spans="1:15">
      <c r="A4" s="10" t="s">
        <v>15</v>
      </c>
      <c r="B4" s="11" t="s">
        <v>16</v>
      </c>
      <c r="C4" s="12">
        <v>231677.9</v>
      </c>
      <c r="D4" s="13">
        <f t="shared" ref="D4:D67" si="0">(E4-C4)/C4</f>
        <v>0.111527254002216</v>
      </c>
      <c r="E4" s="12">
        <v>257516.3</v>
      </c>
      <c r="F4" s="14">
        <v>32601</v>
      </c>
      <c r="G4" s="14">
        <v>39625.8</v>
      </c>
      <c r="H4" s="14">
        <v>41542</v>
      </c>
      <c r="I4" s="14">
        <v>19560.5</v>
      </c>
      <c r="J4" s="14">
        <v>20288.3</v>
      </c>
      <c r="K4" s="14">
        <v>30187</v>
      </c>
      <c r="L4" s="14">
        <v>31294.1</v>
      </c>
      <c r="M4" s="14">
        <v>16572.2</v>
      </c>
      <c r="N4" s="14">
        <v>14947.1</v>
      </c>
      <c r="O4" s="12">
        <v>10898.3</v>
      </c>
    </row>
    <row r="5" ht="16" customHeight="1" spans="1:18">
      <c r="A5" s="15" t="s">
        <v>17</v>
      </c>
      <c r="B5" s="16" t="s">
        <v>16</v>
      </c>
      <c r="C5" s="17">
        <v>185051.9</v>
      </c>
      <c r="D5" s="18">
        <f t="shared" si="0"/>
        <v>0.0189217187178301</v>
      </c>
      <c r="E5" s="17">
        <f>SUM(F5:O5)</f>
        <v>188553.4</v>
      </c>
      <c r="F5" s="19">
        <v>22762</v>
      </c>
      <c r="G5" s="19">
        <v>29133.8</v>
      </c>
      <c r="H5" s="19">
        <v>22410</v>
      </c>
      <c r="I5" s="19">
        <v>15109.5</v>
      </c>
      <c r="J5" s="19">
        <v>17483.3</v>
      </c>
      <c r="K5" s="19">
        <v>24215</v>
      </c>
      <c r="L5" s="19">
        <v>19559.4</v>
      </c>
      <c r="M5" s="19">
        <v>13884.2</v>
      </c>
      <c r="N5" s="19">
        <v>13520.1</v>
      </c>
      <c r="O5" s="17">
        <v>10476.1</v>
      </c>
      <c r="Q5" s="1"/>
      <c r="R5" s="26"/>
    </row>
    <row r="6" ht="16" customHeight="1" spans="1:18">
      <c r="A6" s="15" t="s">
        <v>18</v>
      </c>
      <c r="B6" s="16" t="s">
        <v>16</v>
      </c>
      <c r="C6" s="17">
        <v>129391.9</v>
      </c>
      <c r="D6" s="18">
        <f t="shared" si="0"/>
        <v>-0.0708143245442721</v>
      </c>
      <c r="E6" s="17">
        <f t="shared" ref="E6:E37" si="1">SUM(F6:O6)</f>
        <v>120229.1</v>
      </c>
      <c r="F6" s="19">
        <v>14895</v>
      </c>
      <c r="G6" s="19">
        <v>13808</v>
      </c>
      <c r="H6" s="19">
        <v>13450</v>
      </c>
      <c r="I6" s="19">
        <v>9440</v>
      </c>
      <c r="J6" s="19">
        <v>12487</v>
      </c>
      <c r="K6" s="19">
        <v>13742</v>
      </c>
      <c r="L6" s="19">
        <v>12920.2</v>
      </c>
      <c r="M6" s="19">
        <v>7972.2</v>
      </c>
      <c r="N6" s="19">
        <v>12436</v>
      </c>
      <c r="O6" s="17">
        <v>9078.7</v>
      </c>
      <c r="Q6" s="1"/>
      <c r="R6" s="26"/>
    </row>
    <row r="7" ht="16" customHeight="1" spans="1:18">
      <c r="A7" s="15" t="s">
        <v>19</v>
      </c>
      <c r="B7" s="16" t="s">
        <v>16</v>
      </c>
      <c r="C7" s="17">
        <v>1775.1</v>
      </c>
      <c r="D7" s="18">
        <f t="shared" si="0"/>
        <v>0.134809306517943</v>
      </c>
      <c r="E7" s="17">
        <f t="shared" si="1"/>
        <v>2014.4</v>
      </c>
      <c r="F7" s="19">
        <v>186</v>
      </c>
      <c r="G7" s="19">
        <v>585.1</v>
      </c>
      <c r="H7" s="19">
        <v>638</v>
      </c>
      <c r="I7" s="19">
        <v>126.5</v>
      </c>
      <c r="J7" s="19">
        <v>107</v>
      </c>
      <c r="K7" s="19">
        <v>24</v>
      </c>
      <c r="L7" s="19">
        <v>277.3</v>
      </c>
      <c r="M7" s="19">
        <v>21</v>
      </c>
      <c r="N7" s="19">
        <v>21</v>
      </c>
      <c r="O7" s="17">
        <v>28.5</v>
      </c>
      <c r="P7" s="2"/>
      <c r="Q7" s="1"/>
      <c r="R7" s="26"/>
    </row>
    <row r="8" ht="16" customHeight="1" spans="1:18">
      <c r="A8" s="15" t="s">
        <v>20</v>
      </c>
      <c r="B8" s="20" t="s">
        <v>21</v>
      </c>
      <c r="C8" s="17">
        <v>52144.93</v>
      </c>
      <c r="D8" s="18">
        <f t="shared" si="0"/>
        <v>-0.013371961569418</v>
      </c>
      <c r="E8" s="17">
        <f t="shared" si="1"/>
        <v>51447.65</v>
      </c>
      <c r="F8" s="19">
        <v>6004.2</v>
      </c>
      <c r="G8" s="19">
        <v>5851.5</v>
      </c>
      <c r="H8" s="19">
        <v>5326.8</v>
      </c>
      <c r="I8" s="19">
        <v>4087.3</v>
      </c>
      <c r="J8" s="19">
        <v>5554.3</v>
      </c>
      <c r="K8" s="19">
        <v>6269.8</v>
      </c>
      <c r="L8" s="19">
        <v>5053.4</v>
      </c>
      <c r="M8" s="19">
        <v>3317.3</v>
      </c>
      <c r="N8" s="19">
        <v>5760.8</v>
      </c>
      <c r="O8" s="17">
        <v>4222.25</v>
      </c>
      <c r="Q8" s="1"/>
      <c r="R8" s="26"/>
    </row>
    <row r="9" ht="16" customHeight="1" spans="1:18">
      <c r="A9" s="15" t="s">
        <v>22</v>
      </c>
      <c r="B9" s="20" t="s">
        <v>16</v>
      </c>
      <c r="C9" s="17">
        <v>14793.2</v>
      </c>
      <c r="D9" s="18">
        <f t="shared" si="0"/>
        <v>-0.0756969418381418</v>
      </c>
      <c r="E9" s="17">
        <f t="shared" si="1"/>
        <v>13673.4</v>
      </c>
      <c r="F9" s="19">
        <v>3200</v>
      </c>
      <c r="G9" s="19">
        <v>501</v>
      </c>
      <c r="H9" s="19">
        <v>3428</v>
      </c>
      <c r="I9" s="19">
        <v>550</v>
      </c>
      <c r="J9" s="19">
        <v>1100</v>
      </c>
      <c r="K9" s="19">
        <v>502</v>
      </c>
      <c r="L9" s="19">
        <v>3741.2</v>
      </c>
      <c r="M9" s="19">
        <v>601.2</v>
      </c>
      <c r="N9" s="19">
        <v>20</v>
      </c>
      <c r="O9" s="17">
        <v>30</v>
      </c>
      <c r="Q9" s="1"/>
      <c r="R9" s="26"/>
    </row>
    <row r="10" ht="16" customHeight="1" spans="1:18">
      <c r="A10" s="15" t="s">
        <v>23</v>
      </c>
      <c r="B10" s="20" t="s">
        <v>21</v>
      </c>
      <c r="C10" s="17">
        <v>3595</v>
      </c>
      <c r="D10" s="18">
        <f t="shared" si="0"/>
        <v>-0.0685340751043116</v>
      </c>
      <c r="E10" s="17">
        <f t="shared" si="1"/>
        <v>3348.62</v>
      </c>
      <c r="F10" s="19">
        <v>781</v>
      </c>
      <c r="G10" s="19">
        <v>123</v>
      </c>
      <c r="H10" s="19">
        <v>838</v>
      </c>
      <c r="I10" s="19">
        <v>134</v>
      </c>
      <c r="J10" s="19">
        <v>271</v>
      </c>
      <c r="K10" s="19">
        <v>124</v>
      </c>
      <c r="L10" s="19">
        <v>919</v>
      </c>
      <c r="M10" s="19">
        <v>147</v>
      </c>
      <c r="N10" s="19">
        <v>4.92</v>
      </c>
      <c r="O10" s="17">
        <v>6.7</v>
      </c>
      <c r="Q10" s="1"/>
      <c r="R10" s="26"/>
    </row>
    <row r="11" s="2" customFormat="1" ht="16" customHeight="1" spans="1:17">
      <c r="A11" s="15" t="s">
        <v>24</v>
      </c>
      <c r="B11" s="20" t="s">
        <v>16</v>
      </c>
      <c r="C11" s="17">
        <v>118491.6</v>
      </c>
      <c r="D11" s="18">
        <f t="shared" si="0"/>
        <v>-0.0794613289043275</v>
      </c>
      <c r="E11" s="17">
        <f t="shared" si="1"/>
        <v>109076.1</v>
      </c>
      <c r="F11" s="19">
        <v>13496</v>
      </c>
      <c r="G11" s="19">
        <v>12402</v>
      </c>
      <c r="H11" s="19">
        <v>11762</v>
      </c>
      <c r="I11" s="19">
        <v>8140</v>
      </c>
      <c r="J11" s="19">
        <v>11684</v>
      </c>
      <c r="K11" s="19">
        <v>12250</v>
      </c>
      <c r="L11" s="19">
        <v>11550.2</v>
      </c>
      <c r="M11" s="19">
        <v>7027.2</v>
      </c>
      <c r="N11" s="19">
        <v>12024</v>
      </c>
      <c r="O11" s="17">
        <v>8740.7</v>
      </c>
      <c r="Q11" s="1"/>
    </row>
    <row r="12" s="2" customFormat="1" ht="16" customHeight="1" spans="1:17">
      <c r="A12" s="15" t="s">
        <v>25</v>
      </c>
      <c r="B12" s="20" t="s">
        <v>21</v>
      </c>
      <c r="C12" s="17">
        <v>49932.93</v>
      </c>
      <c r="D12" s="18">
        <f t="shared" si="0"/>
        <v>-0.0189870692546983</v>
      </c>
      <c r="E12" s="17">
        <f t="shared" si="1"/>
        <v>48984.85</v>
      </c>
      <c r="F12" s="19">
        <v>5722.2</v>
      </c>
      <c r="G12" s="19">
        <v>5594.8</v>
      </c>
      <c r="H12" s="19">
        <v>4940.8</v>
      </c>
      <c r="I12" s="19">
        <v>3782.7</v>
      </c>
      <c r="J12" s="19">
        <v>5394.3</v>
      </c>
      <c r="K12" s="19">
        <v>5935.8</v>
      </c>
      <c r="L12" s="19">
        <v>4750.4</v>
      </c>
      <c r="M12" s="19">
        <v>3094</v>
      </c>
      <c r="N12" s="19">
        <v>5644.1</v>
      </c>
      <c r="O12" s="17">
        <v>4125.75</v>
      </c>
      <c r="Q12" s="1"/>
    </row>
    <row r="13" ht="16" customHeight="1" spans="1:18">
      <c r="A13" s="21" t="s">
        <v>26</v>
      </c>
      <c r="B13" s="22" t="s">
        <v>16</v>
      </c>
      <c r="C13" s="23">
        <v>14793.2</v>
      </c>
      <c r="D13" s="18">
        <f t="shared" si="0"/>
        <v>-0.0756969418381418</v>
      </c>
      <c r="E13" s="17">
        <f t="shared" si="1"/>
        <v>13673.4</v>
      </c>
      <c r="F13" s="23">
        <v>3200</v>
      </c>
      <c r="G13" s="23">
        <v>501</v>
      </c>
      <c r="H13" s="23">
        <v>3428</v>
      </c>
      <c r="I13" s="23">
        <v>550</v>
      </c>
      <c r="J13" s="23">
        <v>1100</v>
      </c>
      <c r="K13" s="23">
        <v>502</v>
      </c>
      <c r="L13" s="23">
        <v>3741.2</v>
      </c>
      <c r="M13" s="23">
        <v>601.2</v>
      </c>
      <c r="N13" s="23">
        <v>20</v>
      </c>
      <c r="O13" s="23">
        <v>30</v>
      </c>
      <c r="Q13" s="1"/>
      <c r="R13" s="26"/>
    </row>
    <row r="14" ht="16" customHeight="1" spans="1:18">
      <c r="A14" s="21" t="s">
        <v>27</v>
      </c>
      <c r="B14" s="22" t="s">
        <v>21</v>
      </c>
      <c r="C14" s="23">
        <v>3595</v>
      </c>
      <c r="D14" s="18">
        <f t="shared" si="0"/>
        <v>-0.0685340751043116</v>
      </c>
      <c r="E14" s="17">
        <f t="shared" si="1"/>
        <v>3348.62</v>
      </c>
      <c r="F14" s="23">
        <v>781</v>
      </c>
      <c r="G14" s="23">
        <v>123</v>
      </c>
      <c r="H14" s="23">
        <v>838</v>
      </c>
      <c r="I14" s="23">
        <v>134</v>
      </c>
      <c r="J14" s="23">
        <v>271</v>
      </c>
      <c r="K14" s="23">
        <v>124</v>
      </c>
      <c r="L14" s="23">
        <v>919</v>
      </c>
      <c r="M14" s="23">
        <v>147</v>
      </c>
      <c r="N14" s="23">
        <v>4.92</v>
      </c>
      <c r="O14" s="23">
        <v>6.7</v>
      </c>
      <c r="Q14" s="1"/>
      <c r="R14" s="26"/>
    </row>
    <row r="15" ht="16" customHeight="1" spans="1:18">
      <c r="A15" s="21" t="s">
        <v>28</v>
      </c>
      <c r="B15" s="22" t="s">
        <v>16</v>
      </c>
      <c r="C15" s="23">
        <v>97908.5</v>
      </c>
      <c r="D15" s="18">
        <f t="shared" si="0"/>
        <v>-0.0702952246229898</v>
      </c>
      <c r="E15" s="17">
        <f t="shared" si="1"/>
        <v>91026</v>
      </c>
      <c r="F15" s="23">
        <v>10044</v>
      </c>
      <c r="G15" s="23">
        <v>10548</v>
      </c>
      <c r="H15" s="23">
        <v>8028</v>
      </c>
      <c r="I15" s="23">
        <v>7039</v>
      </c>
      <c r="J15" s="23">
        <v>10059</v>
      </c>
      <c r="K15" s="23">
        <v>11388</v>
      </c>
      <c r="L15" s="23">
        <v>7747</v>
      </c>
      <c r="M15" s="23">
        <v>5952</v>
      </c>
      <c r="N15" s="23">
        <v>11733</v>
      </c>
      <c r="O15" s="23">
        <v>8488</v>
      </c>
      <c r="Q15" s="1"/>
      <c r="R15" s="26"/>
    </row>
    <row r="16" ht="16" customHeight="1" spans="1:18">
      <c r="A16" s="21" t="s">
        <v>29</v>
      </c>
      <c r="B16" s="22" t="s">
        <v>21</v>
      </c>
      <c r="C16" s="23">
        <v>44254.93</v>
      </c>
      <c r="D16" s="18">
        <f t="shared" si="0"/>
        <v>-0.00733251639986777</v>
      </c>
      <c r="E16" s="17">
        <f t="shared" si="1"/>
        <v>43930.43</v>
      </c>
      <c r="F16" s="23">
        <v>4875</v>
      </c>
      <c r="G16" s="23">
        <v>4819.3</v>
      </c>
      <c r="H16" s="23">
        <v>3951</v>
      </c>
      <c r="I16" s="23">
        <v>3449</v>
      </c>
      <c r="J16" s="23">
        <v>4901</v>
      </c>
      <c r="K16" s="23">
        <v>5642</v>
      </c>
      <c r="L16" s="23">
        <v>3814</v>
      </c>
      <c r="M16" s="23">
        <v>2842</v>
      </c>
      <c r="N16" s="23">
        <v>5588.48</v>
      </c>
      <c r="O16" s="23">
        <v>4048.65</v>
      </c>
      <c r="Q16" s="1"/>
      <c r="R16" s="26"/>
    </row>
    <row r="17" ht="16" customHeight="1" spans="1:18">
      <c r="A17" s="21" t="s">
        <v>30</v>
      </c>
      <c r="B17" s="22" t="s">
        <v>16</v>
      </c>
      <c r="C17" s="23">
        <v>2481.5</v>
      </c>
      <c r="D17" s="18">
        <f t="shared" si="0"/>
        <v>-0.380535966149506</v>
      </c>
      <c r="E17" s="17">
        <f t="shared" si="1"/>
        <v>1537.2</v>
      </c>
      <c r="F17" s="23">
        <v>50</v>
      </c>
      <c r="G17" s="23">
        <v>259</v>
      </c>
      <c r="H17" s="23">
        <v>15</v>
      </c>
      <c r="I17" s="23">
        <v>259</v>
      </c>
      <c r="J17" s="23">
        <v>98</v>
      </c>
      <c r="K17" s="23">
        <v>76</v>
      </c>
      <c r="L17" s="23">
        <v>0</v>
      </c>
      <c r="M17" s="23">
        <v>408</v>
      </c>
      <c r="N17" s="23">
        <v>256</v>
      </c>
      <c r="O17" s="23">
        <v>116.2</v>
      </c>
      <c r="Q17" s="1"/>
      <c r="R17" s="26"/>
    </row>
    <row r="18" ht="16" customHeight="1" spans="1:18">
      <c r="A18" s="21" t="s">
        <v>31</v>
      </c>
      <c r="B18" s="22" t="s">
        <v>21</v>
      </c>
      <c r="C18" s="23">
        <v>424</v>
      </c>
      <c r="D18" s="18">
        <f t="shared" si="0"/>
        <v>-0.334905660377358</v>
      </c>
      <c r="E18" s="17">
        <f t="shared" si="1"/>
        <v>282</v>
      </c>
      <c r="F18" s="23">
        <v>9.2</v>
      </c>
      <c r="G18" s="23">
        <v>47</v>
      </c>
      <c r="H18" s="23">
        <v>2.8</v>
      </c>
      <c r="I18" s="23">
        <v>48</v>
      </c>
      <c r="J18" s="23">
        <v>18</v>
      </c>
      <c r="K18" s="23">
        <v>14</v>
      </c>
      <c r="L18" s="23"/>
      <c r="M18" s="23">
        <v>75</v>
      </c>
      <c r="N18" s="23">
        <v>47</v>
      </c>
      <c r="O18" s="23">
        <v>21</v>
      </c>
      <c r="Q18" s="1"/>
      <c r="R18" s="26"/>
    </row>
    <row r="19" ht="16" customHeight="1" spans="1:18">
      <c r="A19" s="21" t="s">
        <v>32</v>
      </c>
      <c r="B19" s="22" t="s">
        <v>16</v>
      </c>
      <c r="C19" s="23">
        <v>231.4</v>
      </c>
      <c r="D19" s="18">
        <f t="shared" si="0"/>
        <v>1.08513396715644</v>
      </c>
      <c r="E19" s="17">
        <f t="shared" si="1"/>
        <v>482.5</v>
      </c>
      <c r="F19" s="23">
        <v>177</v>
      </c>
      <c r="G19" s="23">
        <v>11</v>
      </c>
      <c r="H19" s="23">
        <v>33</v>
      </c>
      <c r="I19" s="23">
        <v>30</v>
      </c>
      <c r="J19" s="23">
        <v>107</v>
      </c>
      <c r="K19" s="23">
        <v>3</v>
      </c>
      <c r="L19" s="23">
        <v>55</v>
      </c>
      <c r="M19" s="23">
        <v>21</v>
      </c>
      <c r="N19" s="23">
        <v>15</v>
      </c>
      <c r="O19" s="23">
        <v>30.5</v>
      </c>
      <c r="Q19" s="1"/>
      <c r="R19" s="26"/>
    </row>
    <row r="20" ht="16" customHeight="1" spans="1:18">
      <c r="A20" s="21" t="s">
        <v>33</v>
      </c>
      <c r="B20" s="22" t="s">
        <v>21</v>
      </c>
      <c r="C20" s="23">
        <v>54</v>
      </c>
      <c r="D20" s="18">
        <f t="shared" si="0"/>
        <v>1.17407407407407</v>
      </c>
      <c r="E20" s="17">
        <f t="shared" si="1"/>
        <v>117.4</v>
      </c>
      <c r="F20" s="23">
        <v>43</v>
      </c>
      <c r="G20" s="23">
        <v>2.7</v>
      </c>
      <c r="H20" s="23">
        <v>8</v>
      </c>
      <c r="I20" s="23">
        <v>7</v>
      </c>
      <c r="J20" s="23">
        <v>26.3</v>
      </c>
      <c r="K20" s="23">
        <v>0.8</v>
      </c>
      <c r="L20" s="23">
        <v>13.4</v>
      </c>
      <c r="M20" s="23">
        <v>5</v>
      </c>
      <c r="N20" s="23">
        <v>3.7</v>
      </c>
      <c r="O20" s="23">
        <v>7.5</v>
      </c>
      <c r="Q20" s="1"/>
      <c r="R20" s="26"/>
    </row>
    <row r="21" ht="16" customHeight="1" spans="1:18">
      <c r="A21" s="21" t="s">
        <v>34</v>
      </c>
      <c r="B21" s="22" t="s">
        <v>16</v>
      </c>
      <c r="C21" s="23">
        <v>2921</v>
      </c>
      <c r="D21" s="18">
        <f t="shared" si="0"/>
        <v>-0.197877439233139</v>
      </c>
      <c r="E21" s="17">
        <f t="shared" si="1"/>
        <v>2343</v>
      </c>
      <c r="F21" s="23">
        <v>25</v>
      </c>
      <c r="G21" s="23">
        <v>1080</v>
      </c>
      <c r="H21" s="23">
        <v>254</v>
      </c>
      <c r="I21" s="23">
        <v>259</v>
      </c>
      <c r="J21" s="23">
        <v>320</v>
      </c>
      <c r="K21" s="23">
        <v>281</v>
      </c>
      <c r="L21" s="23">
        <v>7</v>
      </c>
      <c r="M21" s="23">
        <v>45</v>
      </c>
      <c r="N21" s="23">
        <v>0</v>
      </c>
      <c r="O21" s="23">
        <v>72</v>
      </c>
      <c r="Q21" s="1"/>
      <c r="R21" s="26"/>
    </row>
    <row r="22" ht="16" customHeight="1" spans="1:18">
      <c r="A22" s="21" t="s">
        <v>35</v>
      </c>
      <c r="B22" s="22" t="s">
        <v>21</v>
      </c>
      <c r="C22" s="23">
        <v>1568.5</v>
      </c>
      <c r="D22" s="18">
        <f t="shared" si="0"/>
        <v>-0.169270003187759</v>
      </c>
      <c r="E22" s="17">
        <f t="shared" si="1"/>
        <v>1303</v>
      </c>
      <c r="F22" s="23">
        <v>14</v>
      </c>
      <c r="G22" s="23">
        <v>602</v>
      </c>
      <c r="H22" s="23">
        <v>140</v>
      </c>
      <c r="I22" s="23">
        <v>144</v>
      </c>
      <c r="J22" s="23">
        <v>178</v>
      </c>
      <c r="K22" s="23">
        <v>155</v>
      </c>
      <c r="L22" s="23">
        <v>4</v>
      </c>
      <c r="M22" s="23">
        <v>25</v>
      </c>
      <c r="N22" s="23">
        <v>0</v>
      </c>
      <c r="O22" s="23">
        <v>41</v>
      </c>
      <c r="Q22" s="1"/>
      <c r="R22" s="26"/>
    </row>
    <row r="23" ht="16" customHeight="1" spans="1:18">
      <c r="A23" s="21" t="s">
        <v>36</v>
      </c>
      <c r="B23" s="22" t="s">
        <v>16</v>
      </c>
      <c r="C23" s="23">
        <v>156</v>
      </c>
      <c r="D23" s="18">
        <f t="shared" si="0"/>
        <v>-0.91025641025641</v>
      </c>
      <c r="E23" s="17">
        <f t="shared" si="1"/>
        <v>14</v>
      </c>
      <c r="F23" s="23"/>
      <c r="G23" s="23">
        <v>3</v>
      </c>
      <c r="H23" s="23">
        <v>4</v>
      </c>
      <c r="I23" s="23">
        <v>3</v>
      </c>
      <c r="J23" s="23"/>
      <c r="K23" s="23"/>
      <c r="L23" s="23"/>
      <c r="M23" s="23"/>
      <c r="N23" s="23"/>
      <c r="O23" s="23">
        <v>4</v>
      </c>
      <c r="Q23" s="1"/>
      <c r="R23" s="26"/>
    </row>
    <row r="24" ht="16" customHeight="1" spans="1:18">
      <c r="A24" s="21" t="s">
        <v>37</v>
      </c>
      <c r="B24" s="22" t="s">
        <v>21</v>
      </c>
      <c r="C24" s="23">
        <v>36.5</v>
      </c>
      <c r="D24" s="18">
        <f t="shared" si="0"/>
        <v>-0.906849315068493</v>
      </c>
      <c r="E24" s="17">
        <f t="shared" si="1"/>
        <v>3.4</v>
      </c>
      <c r="F24" s="23"/>
      <c r="G24" s="23">
        <v>0.8</v>
      </c>
      <c r="H24" s="23">
        <v>1</v>
      </c>
      <c r="I24" s="23">
        <v>0.7</v>
      </c>
      <c r="J24" s="23"/>
      <c r="K24" s="23"/>
      <c r="L24" s="23"/>
      <c r="M24" s="23"/>
      <c r="N24" s="23"/>
      <c r="O24" s="23">
        <v>0.9</v>
      </c>
      <c r="Q24" s="1"/>
      <c r="R24" s="26"/>
    </row>
    <row r="25" s="2" customFormat="1" ht="16" customHeight="1" spans="1:17">
      <c r="A25" s="21" t="s">
        <v>38</v>
      </c>
      <c r="B25" s="22" t="s">
        <v>16</v>
      </c>
      <c r="C25" s="23">
        <v>7836.3</v>
      </c>
      <c r="D25" s="18">
        <f t="shared" si="0"/>
        <v>0.00700585735615018</v>
      </c>
      <c r="E25" s="17">
        <f t="shared" si="1"/>
        <v>7891.2</v>
      </c>
      <c r="F25" s="23">
        <v>1123</v>
      </c>
      <c r="G25" s="23">
        <v>1259</v>
      </c>
      <c r="H25" s="23">
        <v>1124</v>
      </c>
      <c r="I25" s="23">
        <v>833</v>
      </c>
      <c r="J25" s="23">
        <v>654</v>
      </c>
      <c r="K25" s="23">
        <v>1030</v>
      </c>
      <c r="L25" s="23">
        <v>972</v>
      </c>
      <c r="M25" s="23">
        <v>600</v>
      </c>
      <c r="N25" s="23">
        <v>167</v>
      </c>
      <c r="O25" s="23">
        <v>129.2</v>
      </c>
      <c r="Q25" s="1"/>
    </row>
    <row r="26" s="2" customFormat="1" ht="16" customHeight="1" spans="1:17">
      <c r="A26" s="21" t="s">
        <v>39</v>
      </c>
      <c r="B26" s="22" t="s">
        <v>21</v>
      </c>
      <c r="C26" s="23">
        <v>1140</v>
      </c>
      <c r="D26" s="18">
        <f t="shared" si="0"/>
        <v>0.105087719298246</v>
      </c>
      <c r="E26" s="17">
        <f t="shared" si="1"/>
        <v>1259.8</v>
      </c>
      <c r="F26" s="23">
        <v>180</v>
      </c>
      <c r="G26" s="23">
        <v>202</v>
      </c>
      <c r="H26" s="23">
        <v>178</v>
      </c>
      <c r="I26" s="23">
        <v>132.6</v>
      </c>
      <c r="J26" s="23">
        <v>105</v>
      </c>
      <c r="K26" s="23">
        <v>165</v>
      </c>
      <c r="L26" s="23">
        <v>156</v>
      </c>
      <c r="M26" s="23">
        <v>96</v>
      </c>
      <c r="N26" s="23">
        <v>25.7</v>
      </c>
      <c r="O26" s="23">
        <v>19.5</v>
      </c>
      <c r="Q26" s="1"/>
    </row>
    <row r="27" ht="16" customHeight="1" spans="1:18">
      <c r="A27" s="21" t="s">
        <v>40</v>
      </c>
      <c r="B27" s="22" t="s">
        <v>16</v>
      </c>
      <c r="C27" s="23">
        <v>5540</v>
      </c>
      <c r="D27" s="18">
        <f t="shared" si="0"/>
        <v>0.389169675090253</v>
      </c>
      <c r="E27" s="17">
        <f t="shared" si="1"/>
        <v>7696</v>
      </c>
      <c r="F27" s="23">
        <v>1123</v>
      </c>
      <c r="G27" s="23">
        <v>1259</v>
      </c>
      <c r="H27" s="23">
        <v>1124</v>
      </c>
      <c r="I27" s="23">
        <v>829</v>
      </c>
      <c r="J27" s="23">
        <v>654</v>
      </c>
      <c r="K27" s="23">
        <v>1030</v>
      </c>
      <c r="L27" s="23">
        <v>972</v>
      </c>
      <c r="M27" s="23">
        <v>600</v>
      </c>
      <c r="N27" s="23">
        <v>105</v>
      </c>
      <c r="O27" s="23"/>
      <c r="Q27" s="1"/>
      <c r="R27" s="26"/>
    </row>
    <row r="28" ht="16" customHeight="1" spans="1:18">
      <c r="A28" s="21" t="s">
        <v>41</v>
      </c>
      <c r="B28" s="22" t="s">
        <v>21</v>
      </c>
      <c r="C28" s="23">
        <v>811.4</v>
      </c>
      <c r="D28" s="18">
        <f t="shared" si="0"/>
        <v>0.517130884890313</v>
      </c>
      <c r="E28" s="17">
        <f t="shared" si="1"/>
        <v>1231</v>
      </c>
      <c r="F28" s="23">
        <v>180</v>
      </c>
      <c r="G28" s="23">
        <v>202</v>
      </c>
      <c r="H28" s="23">
        <v>178</v>
      </c>
      <c r="I28" s="23">
        <v>132</v>
      </c>
      <c r="J28" s="23">
        <v>105</v>
      </c>
      <c r="K28" s="23">
        <v>165</v>
      </c>
      <c r="L28" s="23">
        <v>156</v>
      </c>
      <c r="M28" s="23">
        <v>96</v>
      </c>
      <c r="N28" s="23">
        <v>17</v>
      </c>
      <c r="O28" s="23"/>
      <c r="Q28" s="1"/>
      <c r="R28" s="26"/>
    </row>
    <row r="29" ht="16" customHeight="1" spans="1:18">
      <c r="A29" s="21" t="s">
        <v>42</v>
      </c>
      <c r="B29" s="22" t="s">
        <v>16</v>
      </c>
      <c r="C29" s="23">
        <v>136.6</v>
      </c>
      <c r="D29" s="18">
        <f t="shared" si="0"/>
        <v>-0.685212298682284</v>
      </c>
      <c r="E29" s="17">
        <f t="shared" si="1"/>
        <v>43</v>
      </c>
      <c r="F29" s="23"/>
      <c r="G29" s="23"/>
      <c r="H29" s="23"/>
      <c r="I29" s="23">
        <v>2</v>
      </c>
      <c r="J29" s="23"/>
      <c r="K29" s="23"/>
      <c r="L29" s="23"/>
      <c r="M29" s="23"/>
      <c r="N29" s="23">
        <v>41</v>
      </c>
      <c r="O29" s="23"/>
      <c r="Q29" s="1"/>
      <c r="R29" s="26"/>
    </row>
    <row r="30" ht="16" customHeight="1" spans="1:18">
      <c r="A30" s="21" t="s">
        <v>43</v>
      </c>
      <c r="B30" s="22" t="s">
        <v>21</v>
      </c>
      <c r="C30" s="23">
        <v>20</v>
      </c>
      <c r="D30" s="18">
        <f t="shared" si="0"/>
        <v>-0.68</v>
      </c>
      <c r="E30" s="17">
        <f t="shared" si="1"/>
        <v>6.4</v>
      </c>
      <c r="F30" s="23"/>
      <c r="G30" s="23"/>
      <c r="H30" s="23"/>
      <c r="I30" s="23">
        <v>0.3</v>
      </c>
      <c r="J30" s="23"/>
      <c r="K30" s="23"/>
      <c r="L30" s="23"/>
      <c r="M30" s="23"/>
      <c r="N30" s="23">
        <v>6.1</v>
      </c>
      <c r="O30" s="23"/>
      <c r="Q30" s="1"/>
      <c r="R30" s="26"/>
    </row>
    <row r="31" ht="16" customHeight="1" spans="1:18">
      <c r="A31" s="21" t="s">
        <v>44</v>
      </c>
      <c r="B31" s="22" t="s">
        <v>16</v>
      </c>
      <c r="C31" s="23">
        <v>80.5</v>
      </c>
      <c r="D31" s="18">
        <f t="shared" si="0"/>
        <v>-0.714285714285714</v>
      </c>
      <c r="E31" s="17">
        <f t="shared" si="1"/>
        <v>23</v>
      </c>
      <c r="F31" s="23"/>
      <c r="G31" s="23"/>
      <c r="H31" s="23"/>
      <c r="I31" s="23">
        <v>2</v>
      </c>
      <c r="J31" s="23"/>
      <c r="K31" s="23"/>
      <c r="L31" s="23"/>
      <c r="M31" s="23"/>
      <c r="N31" s="23">
        <v>21</v>
      </c>
      <c r="O31" s="23"/>
      <c r="Q31" s="1"/>
      <c r="R31" s="26"/>
    </row>
    <row r="32" ht="16" customHeight="1" spans="1:18">
      <c r="A32" s="21" t="s">
        <v>45</v>
      </c>
      <c r="B32" s="22" t="s">
        <v>21</v>
      </c>
      <c r="C32" s="23">
        <v>9.6</v>
      </c>
      <c r="D32" s="18">
        <f t="shared" si="0"/>
        <v>-0.697916666666667</v>
      </c>
      <c r="E32" s="17">
        <f t="shared" si="1"/>
        <v>2.9</v>
      </c>
      <c r="F32" s="23"/>
      <c r="G32" s="23"/>
      <c r="H32" s="23"/>
      <c r="I32" s="23">
        <v>0.3</v>
      </c>
      <c r="J32" s="23"/>
      <c r="K32" s="23"/>
      <c r="L32" s="23"/>
      <c r="M32" s="23"/>
      <c r="N32" s="23">
        <v>2.6</v>
      </c>
      <c r="O32" s="23"/>
      <c r="Q32" s="1"/>
      <c r="R32" s="26"/>
    </row>
    <row r="33" ht="16" customHeight="1" spans="1:18">
      <c r="A33" s="21" t="s">
        <v>46</v>
      </c>
      <c r="B33" s="22" t="s">
        <v>16</v>
      </c>
      <c r="C33" s="23">
        <v>2079.2</v>
      </c>
      <c r="D33" s="18">
        <f t="shared" si="0"/>
        <v>-0.937860715659869</v>
      </c>
      <c r="E33" s="17">
        <f t="shared" si="1"/>
        <v>129.2</v>
      </c>
      <c r="F33" s="23"/>
      <c r="G33" s="23"/>
      <c r="H33" s="23"/>
      <c r="I33" s="23"/>
      <c r="J33" s="23"/>
      <c r="K33" s="23"/>
      <c r="L33" s="23"/>
      <c r="M33" s="23"/>
      <c r="N33" s="23"/>
      <c r="O33" s="23">
        <v>129.2</v>
      </c>
      <c r="Q33" s="1"/>
      <c r="R33" s="26"/>
    </row>
    <row r="34" ht="16" customHeight="1" spans="1:18">
      <c r="A34" s="21" t="s">
        <v>47</v>
      </c>
      <c r="B34" s="22" t="s">
        <v>21</v>
      </c>
      <c r="C34" s="23">
        <v>299</v>
      </c>
      <c r="D34" s="18">
        <f t="shared" si="0"/>
        <v>-0.934782608695652</v>
      </c>
      <c r="E34" s="17">
        <f t="shared" si="1"/>
        <v>19.5</v>
      </c>
      <c r="F34" s="23"/>
      <c r="G34" s="23"/>
      <c r="H34" s="23"/>
      <c r="I34" s="23"/>
      <c r="J34" s="23"/>
      <c r="K34" s="23"/>
      <c r="L34" s="23"/>
      <c r="M34" s="23"/>
      <c r="N34" s="23"/>
      <c r="O34" s="23">
        <v>19.5</v>
      </c>
      <c r="Q34" s="1"/>
      <c r="R34" s="26"/>
    </row>
    <row r="35" s="2" customFormat="1" ht="16" customHeight="1" spans="1:17">
      <c r="A35" s="21" t="s">
        <v>48</v>
      </c>
      <c r="B35" s="22" t="s">
        <v>16</v>
      </c>
      <c r="C35" s="23">
        <v>3064</v>
      </c>
      <c r="D35" s="18">
        <f t="shared" si="0"/>
        <v>0.064556135770235</v>
      </c>
      <c r="E35" s="17">
        <f t="shared" si="1"/>
        <v>3261.8</v>
      </c>
      <c r="F35" s="23">
        <v>276</v>
      </c>
      <c r="G35" s="23">
        <v>147</v>
      </c>
      <c r="H35" s="23">
        <v>564</v>
      </c>
      <c r="I35" s="23">
        <v>467</v>
      </c>
      <c r="J35" s="23">
        <v>149</v>
      </c>
      <c r="K35" s="23">
        <v>462</v>
      </c>
      <c r="L35" s="23">
        <v>398</v>
      </c>
      <c r="M35" s="23">
        <v>345</v>
      </c>
      <c r="N35" s="23">
        <v>245</v>
      </c>
      <c r="O35" s="23">
        <v>208.8</v>
      </c>
      <c r="Q35" s="1"/>
    </row>
    <row r="36" s="2" customFormat="1" ht="16" customHeight="1" spans="1:17">
      <c r="A36" s="21" t="s">
        <v>49</v>
      </c>
      <c r="B36" s="22" t="s">
        <v>21</v>
      </c>
      <c r="C36" s="23">
        <v>1072</v>
      </c>
      <c r="D36" s="18">
        <f t="shared" si="0"/>
        <v>0.122201492537313</v>
      </c>
      <c r="E36" s="17">
        <f t="shared" si="1"/>
        <v>1203</v>
      </c>
      <c r="F36" s="23">
        <v>102</v>
      </c>
      <c r="G36" s="23">
        <v>55</v>
      </c>
      <c r="H36" s="23">
        <v>208</v>
      </c>
      <c r="I36" s="23">
        <v>172</v>
      </c>
      <c r="J36" s="23">
        <v>55</v>
      </c>
      <c r="K36" s="23">
        <v>169</v>
      </c>
      <c r="L36" s="23">
        <v>147</v>
      </c>
      <c r="M36" s="23">
        <v>127</v>
      </c>
      <c r="N36" s="23">
        <v>91</v>
      </c>
      <c r="O36" s="23">
        <v>77</v>
      </c>
      <c r="Q36" s="1"/>
    </row>
    <row r="37" s="2" customFormat="1" ht="16" customHeight="1" spans="1:17">
      <c r="A37" s="21" t="s">
        <v>50</v>
      </c>
      <c r="B37" s="22" t="s">
        <v>16</v>
      </c>
      <c r="C37" s="23">
        <v>42635</v>
      </c>
      <c r="D37" s="18">
        <f t="shared" si="0"/>
        <v>0.312590594581916</v>
      </c>
      <c r="E37" s="17">
        <f t="shared" si="1"/>
        <v>55962.3</v>
      </c>
      <c r="F37" s="23">
        <v>7825</v>
      </c>
      <c r="G37" s="23">
        <v>7586.8</v>
      </c>
      <c r="H37" s="23">
        <v>8565</v>
      </c>
      <c r="I37" s="23">
        <v>5579.5</v>
      </c>
      <c r="J37" s="23">
        <v>4996.3</v>
      </c>
      <c r="K37" s="23">
        <v>6377</v>
      </c>
      <c r="L37" s="23">
        <v>6639.2</v>
      </c>
      <c r="M37" s="23">
        <v>5912</v>
      </c>
      <c r="N37" s="23">
        <v>1084.1</v>
      </c>
      <c r="O37" s="23">
        <v>1397.4</v>
      </c>
      <c r="Q37" s="1"/>
    </row>
    <row r="38" s="2" customFormat="1" ht="16" customHeight="1" spans="1:17">
      <c r="A38" s="21" t="s">
        <v>25</v>
      </c>
      <c r="B38" s="22" t="s">
        <v>21</v>
      </c>
      <c r="C38" s="23">
        <v>5021</v>
      </c>
      <c r="D38" s="18">
        <f t="shared" si="0"/>
        <v>0.367456681935869</v>
      </c>
      <c r="E38" s="17">
        <f t="shared" ref="E38:E69" si="2">SUM(F38:O38)</f>
        <v>6866</v>
      </c>
      <c r="F38" s="23">
        <v>944</v>
      </c>
      <c r="G38" s="23">
        <v>892</v>
      </c>
      <c r="H38" s="23">
        <v>1004</v>
      </c>
      <c r="I38" s="23">
        <v>761</v>
      </c>
      <c r="J38" s="23">
        <v>622</v>
      </c>
      <c r="K38" s="23">
        <v>748</v>
      </c>
      <c r="L38" s="23">
        <v>813</v>
      </c>
      <c r="M38" s="23">
        <v>689</v>
      </c>
      <c r="N38" s="23">
        <v>139</v>
      </c>
      <c r="O38" s="23">
        <v>254</v>
      </c>
      <c r="Q38" s="1"/>
    </row>
    <row r="39" ht="16" customHeight="1" spans="1:18">
      <c r="A39" s="21" t="s">
        <v>51</v>
      </c>
      <c r="B39" s="22" t="s">
        <v>16</v>
      </c>
      <c r="C39" s="23">
        <v>2887</v>
      </c>
      <c r="D39" s="18">
        <f t="shared" si="0"/>
        <v>-0.179667474887426</v>
      </c>
      <c r="E39" s="17">
        <f t="shared" si="2"/>
        <v>2368.3</v>
      </c>
      <c r="F39" s="23">
        <v>9</v>
      </c>
      <c r="G39" s="23">
        <v>120</v>
      </c>
      <c r="H39" s="23">
        <v>309</v>
      </c>
      <c r="I39" s="23">
        <v>139</v>
      </c>
      <c r="J39" s="23">
        <v>44.2</v>
      </c>
      <c r="K39" s="23">
        <v>19</v>
      </c>
      <c r="L39" s="23">
        <v>1679.2</v>
      </c>
      <c r="M39" s="23">
        <v>27</v>
      </c>
      <c r="N39" s="23">
        <v>7.9</v>
      </c>
      <c r="O39" s="23">
        <v>14</v>
      </c>
      <c r="Q39" s="1"/>
      <c r="R39" s="26"/>
    </row>
    <row r="40" ht="16" customHeight="1" spans="1:18">
      <c r="A40" s="21" t="s">
        <v>52</v>
      </c>
      <c r="B40" s="22" t="s">
        <v>21</v>
      </c>
      <c r="C40" s="23">
        <v>392.6</v>
      </c>
      <c r="D40" s="18">
        <f t="shared" si="0"/>
        <v>-0.177279673968416</v>
      </c>
      <c r="E40" s="17">
        <f t="shared" si="2"/>
        <v>323</v>
      </c>
      <c r="F40" s="23">
        <v>1</v>
      </c>
      <c r="G40" s="23">
        <v>16</v>
      </c>
      <c r="H40" s="23">
        <v>42</v>
      </c>
      <c r="I40" s="23">
        <v>19</v>
      </c>
      <c r="J40" s="23">
        <v>6</v>
      </c>
      <c r="K40" s="23">
        <v>2</v>
      </c>
      <c r="L40" s="23">
        <v>230</v>
      </c>
      <c r="M40" s="23">
        <v>4</v>
      </c>
      <c r="N40" s="23">
        <v>1</v>
      </c>
      <c r="O40" s="23">
        <v>2</v>
      </c>
      <c r="Q40" s="1"/>
      <c r="R40" s="26"/>
    </row>
    <row r="41" ht="16" customHeight="1" spans="1:18">
      <c r="A41" s="21" t="s">
        <v>53</v>
      </c>
      <c r="B41" s="22" t="s">
        <v>16</v>
      </c>
      <c r="C41" s="23">
        <v>48</v>
      </c>
      <c r="D41" s="18">
        <f t="shared" si="0"/>
        <v>1.94166666666667</v>
      </c>
      <c r="E41" s="17">
        <f t="shared" si="2"/>
        <v>141.2</v>
      </c>
      <c r="F41" s="23">
        <v>14</v>
      </c>
      <c r="G41" s="23"/>
      <c r="H41" s="23"/>
      <c r="I41" s="23">
        <v>53.5</v>
      </c>
      <c r="J41" s="23">
        <v>20</v>
      </c>
      <c r="K41" s="23"/>
      <c r="L41" s="23"/>
      <c r="M41" s="23"/>
      <c r="N41" s="23">
        <v>6.2</v>
      </c>
      <c r="O41" s="23">
        <v>47.5</v>
      </c>
      <c r="Q41" s="1"/>
      <c r="R41" s="26"/>
    </row>
    <row r="42" ht="16" customHeight="1" spans="1:18">
      <c r="A42" s="21" t="s">
        <v>54</v>
      </c>
      <c r="B42" s="22" t="s">
        <v>21</v>
      </c>
      <c r="C42" s="23">
        <v>24</v>
      </c>
      <c r="D42" s="18">
        <f t="shared" si="0"/>
        <v>11.0416666666667</v>
      </c>
      <c r="E42" s="17">
        <f t="shared" si="2"/>
        <v>289</v>
      </c>
      <c r="F42" s="23">
        <v>29</v>
      </c>
      <c r="G42" s="23"/>
      <c r="H42" s="23"/>
      <c r="I42" s="23">
        <v>109</v>
      </c>
      <c r="J42" s="23">
        <v>41</v>
      </c>
      <c r="K42" s="23"/>
      <c r="L42" s="23"/>
      <c r="M42" s="23"/>
      <c r="N42" s="23">
        <v>13</v>
      </c>
      <c r="O42" s="23">
        <v>97</v>
      </c>
      <c r="Q42" s="1"/>
      <c r="R42" s="26"/>
    </row>
    <row r="43" ht="16" customHeight="1" spans="1:18">
      <c r="A43" s="21" t="s">
        <v>55</v>
      </c>
      <c r="B43" s="22" t="s">
        <v>16</v>
      </c>
      <c r="C43" s="23">
        <v>39700</v>
      </c>
      <c r="D43" s="18">
        <f t="shared" si="0"/>
        <v>0.346418136020151</v>
      </c>
      <c r="E43" s="17">
        <f t="shared" si="2"/>
        <v>53452.8</v>
      </c>
      <c r="F43" s="23">
        <v>7802</v>
      </c>
      <c r="G43" s="23">
        <v>7466.8</v>
      </c>
      <c r="H43" s="23">
        <v>8256</v>
      </c>
      <c r="I43" s="23">
        <v>5387</v>
      </c>
      <c r="J43" s="23">
        <v>4932.1</v>
      </c>
      <c r="K43" s="23">
        <v>6358</v>
      </c>
      <c r="L43" s="23">
        <v>4960</v>
      </c>
      <c r="M43" s="23">
        <v>5885</v>
      </c>
      <c r="N43" s="23">
        <v>1070</v>
      </c>
      <c r="O43" s="23">
        <v>1335.9</v>
      </c>
      <c r="Q43" s="1"/>
      <c r="R43" s="26"/>
    </row>
    <row r="44" ht="16" customHeight="1" spans="1:18">
      <c r="A44" s="21" t="s">
        <v>56</v>
      </c>
      <c r="B44" s="22" t="s">
        <v>21</v>
      </c>
      <c r="C44" s="23">
        <v>4604.4</v>
      </c>
      <c r="D44" s="18">
        <f t="shared" si="0"/>
        <v>0.358266006428634</v>
      </c>
      <c r="E44" s="17">
        <f t="shared" si="2"/>
        <v>6254</v>
      </c>
      <c r="F44" s="23">
        <v>914</v>
      </c>
      <c r="G44" s="23">
        <v>876</v>
      </c>
      <c r="H44" s="23">
        <v>962</v>
      </c>
      <c r="I44" s="23">
        <v>633</v>
      </c>
      <c r="J44" s="23">
        <v>575</v>
      </c>
      <c r="K44" s="23">
        <v>746</v>
      </c>
      <c r="L44" s="23">
        <v>583</v>
      </c>
      <c r="M44" s="23">
        <v>685</v>
      </c>
      <c r="N44" s="23">
        <v>125</v>
      </c>
      <c r="O44" s="23">
        <v>155</v>
      </c>
      <c r="Q44" s="1"/>
      <c r="R44" s="26"/>
    </row>
    <row r="45" s="2" customFormat="1" ht="16" customHeight="1" spans="1:17">
      <c r="A45" s="21" t="s">
        <v>57</v>
      </c>
      <c r="B45" s="22" t="s">
        <v>16</v>
      </c>
      <c r="C45" s="23">
        <v>12490</v>
      </c>
      <c r="D45" s="18">
        <f t="shared" si="0"/>
        <v>-0.0120096076861489</v>
      </c>
      <c r="E45" s="17">
        <f t="shared" si="2"/>
        <v>12340</v>
      </c>
      <c r="F45" s="23">
        <v>42</v>
      </c>
      <c r="G45" s="23">
        <v>7717</v>
      </c>
      <c r="H45" s="23">
        <v>395</v>
      </c>
      <c r="I45" s="23">
        <v>90</v>
      </c>
      <c r="J45" s="23">
        <v>0</v>
      </c>
      <c r="K45" s="23">
        <v>4096</v>
      </c>
      <c r="L45" s="23">
        <v>0</v>
      </c>
      <c r="M45" s="23">
        <v>0</v>
      </c>
      <c r="N45" s="23">
        <v>0</v>
      </c>
      <c r="O45" s="23">
        <v>0</v>
      </c>
      <c r="Q45" s="1"/>
    </row>
    <row r="46" s="2" customFormat="1" ht="16" customHeight="1" spans="1:17">
      <c r="A46" s="21" t="s">
        <v>58</v>
      </c>
      <c r="B46" s="22" t="s">
        <v>21</v>
      </c>
      <c r="C46" s="23">
        <v>3139</v>
      </c>
      <c r="D46" s="18">
        <f t="shared" si="0"/>
        <v>-0.0407773176170755</v>
      </c>
      <c r="E46" s="17">
        <f t="shared" si="2"/>
        <v>3011</v>
      </c>
      <c r="F46" s="23">
        <v>10</v>
      </c>
      <c r="G46" s="23">
        <v>1880</v>
      </c>
      <c r="H46" s="23">
        <v>95</v>
      </c>
      <c r="I46" s="23">
        <v>25</v>
      </c>
      <c r="J46" s="23">
        <v>0</v>
      </c>
      <c r="K46" s="23">
        <v>1001</v>
      </c>
      <c r="L46" s="23">
        <v>0</v>
      </c>
      <c r="M46" s="23">
        <v>0</v>
      </c>
      <c r="N46" s="23">
        <v>0</v>
      </c>
      <c r="O46" s="23">
        <v>0</v>
      </c>
      <c r="Q46" s="1"/>
    </row>
    <row r="47" ht="16" customHeight="1" spans="1:18">
      <c r="A47" s="21" t="s">
        <v>59</v>
      </c>
      <c r="B47" s="22" t="s">
        <v>16</v>
      </c>
      <c r="C47" s="23">
        <v>12360</v>
      </c>
      <c r="D47" s="18">
        <f t="shared" si="0"/>
        <v>-0.00889967637540453</v>
      </c>
      <c r="E47" s="17">
        <f t="shared" si="2"/>
        <v>12250</v>
      </c>
      <c r="F47" s="23">
        <v>42</v>
      </c>
      <c r="G47" s="23">
        <v>7717</v>
      </c>
      <c r="H47" s="23">
        <v>395</v>
      </c>
      <c r="I47" s="23"/>
      <c r="J47" s="23"/>
      <c r="K47" s="23">
        <v>4096</v>
      </c>
      <c r="L47" s="23"/>
      <c r="M47" s="23"/>
      <c r="N47" s="23"/>
      <c r="O47" s="23"/>
      <c r="Q47" s="1"/>
      <c r="R47" s="26"/>
    </row>
    <row r="48" ht="16" customHeight="1" spans="1:18">
      <c r="A48" s="21" t="s">
        <v>60</v>
      </c>
      <c r="B48" s="22" t="s">
        <v>21</v>
      </c>
      <c r="C48" s="23">
        <v>3101</v>
      </c>
      <c r="D48" s="18">
        <f t="shared" si="0"/>
        <v>-0.037084811351177</v>
      </c>
      <c r="E48" s="17">
        <f t="shared" si="2"/>
        <v>2986</v>
      </c>
      <c r="F48" s="23">
        <v>10</v>
      </c>
      <c r="G48" s="23">
        <v>1880</v>
      </c>
      <c r="H48" s="23">
        <v>95</v>
      </c>
      <c r="I48" s="23"/>
      <c r="J48" s="23"/>
      <c r="K48" s="23">
        <v>1001</v>
      </c>
      <c r="L48" s="23"/>
      <c r="M48" s="23"/>
      <c r="N48" s="23"/>
      <c r="O48" s="23"/>
      <c r="Q48" s="1"/>
      <c r="R48" s="26"/>
    </row>
    <row r="49" ht="16" customHeight="1" spans="1:18">
      <c r="A49" s="21" t="s">
        <v>61</v>
      </c>
      <c r="B49" s="22" t="s">
        <v>16</v>
      </c>
      <c r="C49" s="23">
        <v>130</v>
      </c>
      <c r="D49" s="18">
        <f t="shared" si="0"/>
        <v>-0.307692307692308</v>
      </c>
      <c r="E49" s="17">
        <f t="shared" si="2"/>
        <v>90</v>
      </c>
      <c r="F49" s="23"/>
      <c r="G49" s="23"/>
      <c r="H49" s="23"/>
      <c r="I49" s="23">
        <v>90</v>
      </c>
      <c r="J49" s="23"/>
      <c r="K49" s="23"/>
      <c r="L49" s="23"/>
      <c r="M49" s="23"/>
      <c r="N49" s="23"/>
      <c r="O49" s="23"/>
      <c r="Q49" s="1"/>
      <c r="R49" s="26"/>
    </row>
    <row r="50" ht="16" customHeight="1" spans="1:18">
      <c r="A50" s="21" t="s">
        <v>62</v>
      </c>
      <c r="B50" s="22" t="s">
        <v>21</v>
      </c>
      <c r="C50" s="23">
        <v>38</v>
      </c>
      <c r="D50" s="18">
        <f t="shared" si="0"/>
        <v>-0.342105263157895</v>
      </c>
      <c r="E50" s="17">
        <f t="shared" si="2"/>
        <v>25</v>
      </c>
      <c r="F50" s="23"/>
      <c r="G50" s="23"/>
      <c r="H50" s="23"/>
      <c r="I50" s="23">
        <v>25</v>
      </c>
      <c r="J50" s="23"/>
      <c r="K50" s="23"/>
      <c r="L50" s="23"/>
      <c r="M50" s="23"/>
      <c r="N50" s="23"/>
      <c r="O50" s="23"/>
      <c r="Q50" s="1"/>
      <c r="R50" s="26"/>
    </row>
    <row r="51" s="2" customFormat="1" ht="16" customHeight="1" spans="1:17">
      <c r="A51" s="21" t="s">
        <v>63</v>
      </c>
      <c r="B51" s="22" t="s">
        <v>16</v>
      </c>
      <c r="C51" s="23">
        <v>535</v>
      </c>
      <c r="D51" s="18">
        <f t="shared" si="0"/>
        <v>-0.958878504672897</v>
      </c>
      <c r="E51" s="17">
        <f t="shared" si="2"/>
        <v>22</v>
      </c>
      <c r="F51" s="23">
        <v>0</v>
      </c>
      <c r="G51" s="23">
        <v>22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Q51" s="1"/>
    </row>
    <row r="52" s="2" customFormat="1" ht="16" customHeight="1" spans="1:17">
      <c r="A52" s="21" t="s">
        <v>64</v>
      </c>
      <c r="B52" s="22" t="s">
        <v>16</v>
      </c>
      <c r="C52" s="23">
        <v>535</v>
      </c>
      <c r="D52" s="18">
        <f t="shared" si="0"/>
        <v>-0.958878504672897</v>
      </c>
      <c r="E52" s="17">
        <f t="shared" si="2"/>
        <v>22</v>
      </c>
      <c r="F52" s="23"/>
      <c r="G52" s="23">
        <v>22</v>
      </c>
      <c r="H52" s="23"/>
      <c r="I52" s="23"/>
      <c r="J52" s="23"/>
      <c r="K52" s="23"/>
      <c r="L52" s="23"/>
      <c r="M52" s="23"/>
      <c r="N52" s="23"/>
      <c r="O52" s="23"/>
      <c r="Q52" s="1"/>
    </row>
    <row r="53" s="2" customFormat="1" ht="16" customHeight="1" spans="1:17">
      <c r="A53" s="21" t="s">
        <v>65</v>
      </c>
      <c r="B53" s="22" t="s">
        <v>16</v>
      </c>
      <c r="C53" s="23">
        <v>15170</v>
      </c>
      <c r="D53" s="18">
        <f t="shared" si="0"/>
        <v>0.926341463414634</v>
      </c>
      <c r="E53" s="17">
        <f t="shared" si="2"/>
        <v>29222.6</v>
      </c>
      <c r="F53" s="23">
        <v>6009</v>
      </c>
      <c r="G53" s="23">
        <v>4721</v>
      </c>
      <c r="H53" s="23">
        <v>4974</v>
      </c>
      <c r="I53" s="23">
        <v>2625</v>
      </c>
      <c r="J53" s="23">
        <v>1403</v>
      </c>
      <c r="K53" s="23">
        <v>2476</v>
      </c>
      <c r="L53" s="23">
        <v>3003</v>
      </c>
      <c r="M53" s="23">
        <v>2688</v>
      </c>
      <c r="N53" s="23">
        <v>914</v>
      </c>
      <c r="O53" s="23">
        <v>409.6</v>
      </c>
      <c r="Q53" s="1"/>
    </row>
    <row r="54" ht="16" customHeight="1" spans="1:18">
      <c r="A54" s="21" t="s">
        <v>66</v>
      </c>
      <c r="B54" s="22" t="s">
        <v>16</v>
      </c>
      <c r="C54" s="23">
        <v>15170</v>
      </c>
      <c r="D54" s="18">
        <f t="shared" si="0"/>
        <v>0.926341463414634</v>
      </c>
      <c r="E54" s="17">
        <f t="shared" si="2"/>
        <v>29222.6</v>
      </c>
      <c r="F54" s="23">
        <v>6009</v>
      </c>
      <c r="G54" s="23">
        <v>4721</v>
      </c>
      <c r="H54" s="23">
        <v>4974</v>
      </c>
      <c r="I54" s="23">
        <v>2625</v>
      </c>
      <c r="J54" s="23">
        <v>1403</v>
      </c>
      <c r="K54" s="23">
        <v>2476</v>
      </c>
      <c r="L54" s="23">
        <v>3003</v>
      </c>
      <c r="M54" s="23">
        <v>2688</v>
      </c>
      <c r="N54" s="23">
        <v>914</v>
      </c>
      <c r="O54" s="23">
        <v>409.6</v>
      </c>
      <c r="Q54" s="1"/>
      <c r="R54" s="26"/>
    </row>
    <row r="55" ht="16" customHeight="1" spans="1:18">
      <c r="A55" s="21" t="s">
        <v>67</v>
      </c>
      <c r="B55" s="22" t="s">
        <v>21</v>
      </c>
      <c r="C55" s="23">
        <v>23074</v>
      </c>
      <c r="D55" s="18">
        <f t="shared" si="0"/>
        <v>0.621218687700442</v>
      </c>
      <c r="E55" s="17">
        <f t="shared" si="2"/>
        <v>37408</v>
      </c>
      <c r="F55" s="23">
        <f>F57+F59+F60+F64</f>
        <v>7281.7</v>
      </c>
      <c r="G55" s="23">
        <v>5733.1</v>
      </c>
      <c r="H55" s="23">
        <v>6625</v>
      </c>
      <c r="I55" s="23">
        <v>3209.5</v>
      </c>
      <c r="J55" s="23">
        <v>1810.3</v>
      </c>
      <c r="K55" s="23">
        <v>3429</v>
      </c>
      <c r="L55" s="23">
        <f>L57+L64</f>
        <v>3936.5</v>
      </c>
      <c r="M55" s="23">
        <f>M57+M59+M60+M64</f>
        <v>3673</v>
      </c>
      <c r="N55" s="23">
        <v>1162.4</v>
      </c>
      <c r="O55" s="23">
        <v>547.5</v>
      </c>
      <c r="Q55" s="1"/>
      <c r="R55" s="26"/>
    </row>
    <row r="56" ht="16" customHeight="1" spans="1:18">
      <c r="A56" s="21" t="s">
        <v>68</v>
      </c>
      <c r="B56" s="22" t="s">
        <v>16</v>
      </c>
      <c r="C56" s="23">
        <v>225.8</v>
      </c>
      <c r="D56" s="18">
        <f t="shared" si="0"/>
        <v>-0.766164747564216</v>
      </c>
      <c r="E56" s="17">
        <f t="shared" si="2"/>
        <v>52.8</v>
      </c>
      <c r="F56" s="23">
        <v>0.5</v>
      </c>
      <c r="G56" s="23">
        <v>18.2</v>
      </c>
      <c r="H56" s="23">
        <v>6.5</v>
      </c>
      <c r="I56" s="23">
        <v>1.2</v>
      </c>
      <c r="J56" s="23"/>
      <c r="K56" s="23"/>
      <c r="L56" s="23">
        <v>26.4</v>
      </c>
      <c r="M56" s="23"/>
      <c r="N56" s="23"/>
      <c r="O56" s="23"/>
      <c r="Q56" s="1"/>
      <c r="R56" s="26"/>
    </row>
    <row r="57" ht="16" customHeight="1" spans="1:18">
      <c r="A57" s="21" t="s">
        <v>69</v>
      </c>
      <c r="B57" s="22" t="s">
        <v>21</v>
      </c>
      <c r="C57" s="23">
        <v>85.2</v>
      </c>
      <c r="D57" s="18">
        <f t="shared" si="0"/>
        <v>-0.705399061032864</v>
      </c>
      <c r="E57" s="17">
        <f t="shared" si="2"/>
        <v>25.1</v>
      </c>
      <c r="F57" s="23">
        <v>0.2</v>
      </c>
      <c r="G57" s="23">
        <v>7.1</v>
      </c>
      <c r="H57" s="23">
        <v>7</v>
      </c>
      <c r="I57" s="23">
        <v>0.5</v>
      </c>
      <c r="J57" s="23"/>
      <c r="K57" s="23"/>
      <c r="L57" s="23">
        <v>10.3</v>
      </c>
      <c r="M57" s="23"/>
      <c r="N57" s="23"/>
      <c r="O57" s="23"/>
      <c r="Q57" s="1"/>
      <c r="R57" s="26"/>
    </row>
    <row r="58" ht="16" customHeight="1" spans="1:18">
      <c r="A58" s="21" t="s">
        <v>70</v>
      </c>
      <c r="B58" s="22" t="s">
        <v>16</v>
      </c>
      <c r="C58" s="23">
        <v>46.1</v>
      </c>
      <c r="D58" s="18">
        <f t="shared" si="0"/>
        <v>-0.240780911062907</v>
      </c>
      <c r="E58" s="17">
        <f t="shared" si="2"/>
        <v>35</v>
      </c>
      <c r="F58" s="23">
        <v>35</v>
      </c>
      <c r="G58" s="23"/>
      <c r="H58" s="23"/>
      <c r="I58" s="23"/>
      <c r="J58" s="23"/>
      <c r="K58" s="23"/>
      <c r="L58" s="23"/>
      <c r="M58" s="23"/>
      <c r="N58" s="23"/>
      <c r="O58" s="23"/>
      <c r="Q58" s="1"/>
      <c r="R58" s="26"/>
    </row>
    <row r="59" ht="16" customHeight="1" spans="1:18">
      <c r="A59" s="21" t="s">
        <v>71</v>
      </c>
      <c r="B59" s="22" t="s">
        <v>21</v>
      </c>
      <c r="C59" s="23">
        <v>54</v>
      </c>
      <c r="D59" s="18">
        <f t="shared" si="0"/>
        <v>-0.277777777777778</v>
      </c>
      <c r="E59" s="17">
        <f t="shared" si="2"/>
        <v>39</v>
      </c>
      <c r="F59" s="23">
        <v>39</v>
      </c>
      <c r="G59" s="23"/>
      <c r="H59" s="23"/>
      <c r="I59" s="23"/>
      <c r="J59" s="23"/>
      <c r="K59" s="23"/>
      <c r="L59" s="23"/>
      <c r="M59" s="23"/>
      <c r="N59" s="23"/>
      <c r="O59" s="23"/>
      <c r="Q59" s="1"/>
      <c r="R59" s="26"/>
    </row>
    <row r="60" ht="16" customHeight="1" spans="1:18">
      <c r="A60" s="21" t="s">
        <v>72</v>
      </c>
      <c r="B60" s="22" t="s">
        <v>21</v>
      </c>
      <c r="C60" s="23">
        <v>7.5</v>
      </c>
      <c r="D60" s="18">
        <f t="shared" si="0"/>
        <v>0.133333333333333</v>
      </c>
      <c r="E60" s="17">
        <f t="shared" si="2"/>
        <v>8.5</v>
      </c>
      <c r="F60" s="23">
        <v>0.5</v>
      </c>
      <c r="G60" s="23">
        <v>0</v>
      </c>
      <c r="H60" s="23">
        <v>0</v>
      </c>
      <c r="I60" s="23">
        <v>0</v>
      </c>
      <c r="J60" s="23">
        <v>0</v>
      </c>
      <c r="K60" s="23">
        <v>8</v>
      </c>
      <c r="L60" s="23">
        <v>0</v>
      </c>
      <c r="M60" s="23">
        <v>0</v>
      </c>
      <c r="N60" s="23">
        <v>0</v>
      </c>
      <c r="O60" s="23">
        <v>0</v>
      </c>
      <c r="Q60" s="1"/>
      <c r="R60" s="26"/>
    </row>
    <row r="61" ht="16" customHeight="1" spans="1:18">
      <c r="A61" s="21" t="s">
        <v>73</v>
      </c>
      <c r="B61" s="22" t="s">
        <v>21</v>
      </c>
      <c r="C61" s="23">
        <v>5.5</v>
      </c>
      <c r="D61" s="18">
        <f t="shared" si="0"/>
        <v>0.545454545454545</v>
      </c>
      <c r="E61" s="17">
        <f t="shared" si="2"/>
        <v>8.5</v>
      </c>
      <c r="F61" s="23">
        <v>0.5</v>
      </c>
      <c r="G61" s="23"/>
      <c r="H61" s="23"/>
      <c r="I61" s="23"/>
      <c r="J61" s="23">
        <v>0</v>
      </c>
      <c r="K61" s="23">
        <v>8</v>
      </c>
      <c r="L61" s="23"/>
      <c r="M61" s="23"/>
      <c r="N61" s="23"/>
      <c r="O61" s="23"/>
      <c r="Q61" s="1"/>
      <c r="R61" s="26"/>
    </row>
    <row r="62" ht="16" customHeight="1" spans="1:18">
      <c r="A62" s="21" t="s">
        <v>74</v>
      </c>
      <c r="B62" s="22" t="s">
        <v>21</v>
      </c>
      <c r="C62" s="23">
        <v>2</v>
      </c>
      <c r="D62" s="18">
        <f t="shared" si="0"/>
        <v>-1</v>
      </c>
      <c r="E62" s="17">
        <f t="shared" si="2"/>
        <v>0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Q62" s="1"/>
      <c r="R62" s="26"/>
    </row>
    <row r="63" ht="16" customHeight="1" spans="1:18">
      <c r="A63" s="21" t="s">
        <v>75</v>
      </c>
      <c r="B63" s="22" t="s">
        <v>16</v>
      </c>
      <c r="C63" s="23">
        <v>14898.1</v>
      </c>
      <c r="D63" s="18">
        <f t="shared" si="0"/>
        <v>0.95560507715749</v>
      </c>
      <c r="E63" s="17">
        <f t="shared" si="2"/>
        <v>29134.8</v>
      </c>
      <c r="F63" s="23">
        <v>5973.5</v>
      </c>
      <c r="G63" s="23">
        <v>4702.8</v>
      </c>
      <c r="H63" s="23">
        <v>4967.5</v>
      </c>
      <c r="I63" s="23">
        <v>2623.8</v>
      </c>
      <c r="J63" s="23">
        <v>1403</v>
      </c>
      <c r="K63" s="23">
        <v>2476</v>
      </c>
      <c r="L63" s="23">
        <v>2976.6</v>
      </c>
      <c r="M63" s="23">
        <v>2688</v>
      </c>
      <c r="N63" s="23">
        <v>914</v>
      </c>
      <c r="O63" s="23">
        <v>409.6</v>
      </c>
      <c r="Q63" s="1"/>
      <c r="R63" s="26"/>
    </row>
    <row r="64" ht="16" customHeight="1" spans="1:18">
      <c r="A64" s="21" t="s">
        <v>76</v>
      </c>
      <c r="B64" s="22" t="s">
        <v>21</v>
      </c>
      <c r="C64" s="23">
        <v>22927.3</v>
      </c>
      <c r="D64" s="18">
        <f t="shared" si="0"/>
        <v>0.628425501476406</v>
      </c>
      <c r="E64" s="17">
        <f t="shared" si="2"/>
        <v>37335.4</v>
      </c>
      <c r="F64" s="23">
        <v>7242</v>
      </c>
      <c r="G64" s="23">
        <v>5726</v>
      </c>
      <c r="H64" s="23">
        <v>6618</v>
      </c>
      <c r="I64" s="23">
        <v>3209</v>
      </c>
      <c r="J64" s="23">
        <v>1810.3</v>
      </c>
      <c r="K64" s="23">
        <v>3421</v>
      </c>
      <c r="L64" s="23">
        <v>3926.2</v>
      </c>
      <c r="M64" s="23">
        <v>3673</v>
      </c>
      <c r="N64" s="23">
        <v>1162.4</v>
      </c>
      <c r="O64" s="23">
        <v>547.5</v>
      </c>
      <c r="Q64" s="1"/>
      <c r="R64" s="26"/>
    </row>
    <row r="65" ht="16" customHeight="1" spans="1:18">
      <c r="A65" s="21" t="s">
        <v>77</v>
      </c>
      <c r="B65" s="22" t="s">
        <v>16</v>
      </c>
      <c r="C65" s="23">
        <v>1913</v>
      </c>
      <c r="D65" s="18">
        <f t="shared" si="0"/>
        <v>1.04720334553058</v>
      </c>
      <c r="E65" s="17">
        <f t="shared" si="2"/>
        <v>3916.3</v>
      </c>
      <c r="F65" s="23">
        <v>3023</v>
      </c>
      <c r="G65" s="23">
        <v>132</v>
      </c>
      <c r="H65" s="23">
        <v>131</v>
      </c>
      <c r="I65" s="23">
        <v>320</v>
      </c>
      <c r="J65" s="23">
        <v>12</v>
      </c>
      <c r="K65" s="23">
        <v>7</v>
      </c>
      <c r="L65" s="23">
        <v>278.7</v>
      </c>
      <c r="M65" s="23">
        <v>0</v>
      </c>
      <c r="N65" s="23">
        <v>0</v>
      </c>
      <c r="O65" s="23">
        <v>12.6</v>
      </c>
      <c r="Q65" s="1"/>
      <c r="R65" s="26"/>
    </row>
    <row r="66" ht="16" customHeight="1" spans="1:18">
      <c r="A66" s="21" t="s">
        <v>78</v>
      </c>
      <c r="B66" s="22" t="s">
        <v>16</v>
      </c>
      <c r="C66" s="23">
        <v>1894</v>
      </c>
      <c r="D66" s="18">
        <f t="shared" si="0"/>
        <v>1.04134107708553</v>
      </c>
      <c r="E66" s="17">
        <f t="shared" si="2"/>
        <v>3866.3</v>
      </c>
      <c r="F66" s="23">
        <v>2997</v>
      </c>
      <c r="G66" s="23">
        <v>132</v>
      </c>
      <c r="H66" s="23">
        <v>119</v>
      </c>
      <c r="I66" s="23">
        <v>320</v>
      </c>
      <c r="J66" s="23">
        <v>0</v>
      </c>
      <c r="K66" s="23">
        <v>7</v>
      </c>
      <c r="L66" s="23">
        <v>278.7</v>
      </c>
      <c r="M66" s="23">
        <v>0</v>
      </c>
      <c r="N66" s="23">
        <v>0</v>
      </c>
      <c r="O66" s="23">
        <v>12.6</v>
      </c>
      <c r="Q66" s="1"/>
      <c r="R66" s="26"/>
    </row>
    <row r="67" ht="16" customHeight="1" spans="1:18">
      <c r="A67" s="21" t="s">
        <v>79</v>
      </c>
      <c r="B67" s="22" t="s">
        <v>21</v>
      </c>
      <c r="C67" s="23">
        <v>5723</v>
      </c>
      <c r="D67" s="18">
        <f t="shared" si="0"/>
        <v>1.1510501485235</v>
      </c>
      <c r="E67" s="17">
        <f t="shared" si="2"/>
        <v>12310.46</v>
      </c>
      <c r="F67" s="23">
        <v>9607</v>
      </c>
      <c r="G67" s="23">
        <v>404.56</v>
      </c>
      <c r="H67" s="23">
        <v>378.42</v>
      </c>
      <c r="I67" s="23">
        <v>1017.6</v>
      </c>
      <c r="J67" s="23">
        <v>0</v>
      </c>
      <c r="K67" s="23">
        <f>22.26</f>
        <v>22.26</v>
      </c>
      <c r="L67" s="23">
        <v>850.62</v>
      </c>
      <c r="M67" s="23">
        <v>0</v>
      </c>
      <c r="N67" s="23">
        <v>0</v>
      </c>
      <c r="O67" s="23">
        <v>30</v>
      </c>
      <c r="Q67" s="1"/>
      <c r="R67" s="26"/>
    </row>
    <row r="68" ht="16" customHeight="1" spans="1:18">
      <c r="A68" s="21" t="s">
        <v>80</v>
      </c>
      <c r="B68" s="22" t="s">
        <v>16</v>
      </c>
      <c r="C68" s="23">
        <v>1620</v>
      </c>
      <c r="D68" s="18">
        <f t="shared" ref="D68:D79" si="3">(E68-C68)/C68</f>
        <v>1.36308641975309</v>
      </c>
      <c r="E68" s="17">
        <f t="shared" si="2"/>
        <v>3828.2</v>
      </c>
      <c r="F68" s="23">
        <v>2997</v>
      </c>
      <c r="G68" s="23">
        <v>124</v>
      </c>
      <c r="H68" s="23">
        <v>119</v>
      </c>
      <c r="I68" s="23">
        <v>320</v>
      </c>
      <c r="J68" s="23"/>
      <c r="K68" s="23">
        <v>7</v>
      </c>
      <c r="L68" s="23">
        <v>261.2</v>
      </c>
      <c r="M68" s="23"/>
      <c r="N68" s="23"/>
      <c r="O68" s="23"/>
      <c r="Q68" s="1"/>
      <c r="R68" s="26"/>
    </row>
    <row r="69" ht="16" customHeight="1" spans="1:18">
      <c r="A69" s="21" t="s">
        <v>81</v>
      </c>
      <c r="B69" s="22" t="s">
        <v>21</v>
      </c>
      <c r="C69" s="23">
        <v>5166</v>
      </c>
      <c r="D69" s="18">
        <f t="shared" si="3"/>
        <v>1.37155632984901</v>
      </c>
      <c r="E69" s="17">
        <f t="shared" si="2"/>
        <v>12251.46</v>
      </c>
      <c r="F69" s="23">
        <v>9607</v>
      </c>
      <c r="G69" s="23">
        <v>395.56</v>
      </c>
      <c r="H69" s="23">
        <v>378.42</v>
      </c>
      <c r="I69" s="23">
        <v>1017.6</v>
      </c>
      <c r="J69" s="23"/>
      <c r="K69" s="23">
        <v>22.26</v>
      </c>
      <c r="L69" s="23">
        <v>830.62</v>
      </c>
      <c r="M69" s="23">
        <v>0</v>
      </c>
      <c r="N69" s="23">
        <v>0</v>
      </c>
      <c r="O69" s="23">
        <v>0</v>
      </c>
      <c r="Q69" s="1"/>
      <c r="R69" s="26"/>
    </row>
    <row r="70" ht="16" customHeight="1" spans="1:18">
      <c r="A70" s="21" t="s">
        <v>82</v>
      </c>
      <c r="B70" s="22" t="s">
        <v>16</v>
      </c>
      <c r="C70" s="23">
        <v>39</v>
      </c>
      <c r="D70" s="18">
        <f t="shared" si="3"/>
        <v>-0.346153846153846</v>
      </c>
      <c r="E70" s="17">
        <f t="shared" ref="E70:E91" si="4">SUM(F70:O70)</f>
        <v>25.5</v>
      </c>
      <c r="F70" s="23">
        <v>0</v>
      </c>
      <c r="G70" s="23">
        <v>8</v>
      </c>
      <c r="H70" s="23">
        <v>0</v>
      </c>
      <c r="I70" s="23">
        <v>0</v>
      </c>
      <c r="J70" s="23">
        <v>0</v>
      </c>
      <c r="K70" s="23">
        <v>0</v>
      </c>
      <c r="L70" s="23">
        <v>17.5</v>
      </c>
      <c r="M70" s="23">
        <v>0</v>
      </c>
      <c r="N70" s="23">
        <v>0</v>
      </c>
      <c r="O70" s="23">
        <v>0</v>
      </c>
      <c r="Q70" s="1"/>
      <c r="R70" s="26"/>
    </row>
    <row r="71" ht="16" customHeight="1" spans="1:18">
      <c r="A71" s="21" t="s">
        <v>83</v>
      </c>
      <c r="B71" s="22" t="s">
        <v>21</v>
      </c>
      <c r="C71" s="23">
        <v>42</v>
      </c>
      <c r="D71" s="18">
        <f t="shared" si="3"/>
        <v>-0.30952380952381</v>
      </c>
      <c r="E71" s="17">
        <f t="shared" si="4"/>
        <v>29</v>
      </c>
      <c r="F71" s="23" t="s">
        <v>84</v>
      </c>
      <c r="G71" s="23">
        <v>9</v>
      </c>
      <c r="H71" s="23">
        <v>0</v>
      </c>
      <c r="I71" s="23">
        <v>0</v>
      </c>
      <c r="J71" s="23">
        <v>0</v>
      </c>
      <c r="K71" s="23">
        <v>0</v>
      </c>
      <c r="L71" s="23">
        <v>20</v>
      </c>
      <c r="M71" s="23">
        <v>0</v>
      </c>
      <c r="N71" s="23">
        <v>0</v>
      </c>
      <c r="O71" s="23">
        <v>0</v>
      </c>
      <c r="Q71" s="1"/>
      <c r="R71" s="26"/>
    </row>
    <row r="72" ht="16" customHeight="1" spans="1:18">
      <c r="A72" s="21" t="s">
        <v>85</v>
      </c>
      <c r="B72" s="22" t="s">
        <v>16</v>
      </c>
      <c r="C72" s="23">
        <v>31</v>
      </c>
      <c r="D72" s="18">
        <f t="shared" si="3"/>
        <v>-0.17741935483871</v>
      </c>
      <c r="E72" s="17">
        <f t="shared" si="4"/>
        <v>25.5</v>
      </c>
      <c r="F72" s="23"/>
      <c r="G72" s="23">
        <v>8</v>
      </c>
      <c r="H72" s="23"/>
      <c r="I72" s="23"/>
      <c r="J72" s="23"/>
      <c r="K72" s="23"/>
      <c r="L72" s="23">
        <v>17.5</v>
      </c>
      <c r="M72" s="23"/>
      <c r="N72" s="23"/>
      <c r="O72" s="23"/>
      <c r="Q72" s="1"/>
      <c r="R72" s="26"/>
    </row>
    <row r="73" ht="16" customHeight="1" spans="1:18">
      <c r="A73" s="21" t="s">
        <v>86</v>
      </c>
      <c r="B73" s="22" t="s">
        <v>21</v>
      </c>
      <c r="C73" s="23">
        <v>33</v>
      </c>
      <c r="D73" s="18">
        <f t="shared" si="3"/>
        <v>-0.121212121212121</v>
      </c>
      <c r="E73" s="17">
        <f t="shared" si="4"/>
        <v>29</v>
      </c>
      <c r="F73" s="23"/>
      <c r="G73" s="23">
        <v>9</v>
      </c>
      <c r="H73" s="23"/>
      <c r="I73" s="23"/>
      <c r="J73" s="23"/>
      <c r="K73" s="23"/>
      <c r="L73" s="23">
        <v>20</v>
      </c>
      <c r="M73" s="23"/>
      <c r="N73" s="23"/>
      <c r="O73" s="23"/>
      <c r="Q73" s="1"/>
      <c r="R73" s="26"/>
    </row>
    <row r="74" ht="16" customHeight="1" spans="1:18">
      <c r="A74" s="21" t="s">
        <v>87</v>
      </c>
      <c r="B74" s="22" t="s">
        <v>16</v>
      </c>
      <c r="C74" s="23">
        <v>8</v>
      </c>
      <c r="D74" s="18">
        <f t="shared" si="3"/>
        <v>-1</v>
      </c>
      <c r="E74" s="17">
        <f t="shared" si="4"/>
        <v>0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Q74" s="1"/>
      <c r="R74" s="26"/>
    </row>
    <row r="75" ht="16" customHeight="1" spans="1:18">
      <c r="A75" s="21" t="s">
        <v>88</v>
      </c>
      <c r="B75" s="22" t="s">
        <v>21</v>
      </c>
      <c r="C75" s="23">
        <v>9</v>
      </c>
      <c r="D75" s="18">
        <f t="shared" si="3"/>
        <v>-1</v>
      </c>
      <c r="E75" s="17">
        <f t="shared" si="4"/>
        <v>0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Q75" s="1"/>
      <c r="R75" s="26"/>
    </row>
    <row r="76" ht="16" customHeight="1" spans="1:18">
      <c r="A76" s="21" t="s">
        <v>89</v>
      </c>
      <c r="B76" s="22" t="s">
        <v>16</v>
      </c>
      <c r="C76" s="23">
        <v>19</v>
      </c>
      <c r="D76" s="18">
        <f t="shared" si="3"/>
        <v>0.263157894736842</v>
      </c>
      <c r="E76" s="17">
        <f t="shared" si="4"/>
        <v>24</v>
      </c>
      <c r="F76" s="23"/>
      <c r="G76" s="23"/>
      <c r="H76" s="23">
        <v>12</v>
      </c>
      <c r="I76" s="23"/>
      <c r="J76" s="23">
        <v>12</v>
      </c>
      <c r="K76" s="23"/>
      <c r="L76" s="23"/>
      <c r="M76" s="23"/>
      <c r="N76" s="23"/>
      <c r="O76" s="23"/>
      <c r="Q76" s="1"/>
      <c r="R76" s="26"/>
    </row>
    <row r="77" ht="16" customHeight="1" spans="1:18">
      <c r="A77" s="21" t="s">
        <v>90</v>
      </c>
      <c r="B77" s="22" t="s">
        <v>21</v>
      </c>
      <c r="C77" s="23">
        <v>20</v>
      </c>
      <c r="D77" s="18">
        <f t="shared" si="3"/>
        <v>0.65</v>
      </c>
      <c r="E77" s="17">
        <f t="shared" si="4"/>
        <v>33</v>
      </c>
      <c r="F77" s="23"/>
      <c r="G77" s="23"/>
      <c r="H77" s="23">
        <v>17</v>
      </c>
      <c r="I77" s="23"/>
      <c r="J77" s="23">
        <v>16</v>
      </c>
      <c r="K77" s="23"/>
      <c r="L77" s="23"/>
      <c r="M77" s="23"/>
      <c r="N77" s="23"/>
      <c r="O77" s="23"/>
      <c r="Q77" s="1"/>
      <c r="R77" s="26"/>
    </row>
    <row r="78" ht="16" customHeight="1" spans="1:18">
      <c r="A78" s="21" t="s">
        <v>91</v>
      </c>
      <c r="B78" s="22" t="s">
        <v>16</v>
      </c>
      <c r="C78" s="23">
        <v>286</v>
      </c>
      <c r="D78" s="18">
        <f t="shared" si="3"/>
        <v>0.0839160839160839</v>
      </c>
      <c r="E78" s="17">
        <f t="shared" si="4"/>
        <v>310</v>
      </c>
      <c r="F78" s="23">
        <v>26</v>
      </c>
      <c r="G78" s="23">
        <v>34</v>
      </c>
      <c r="H78" s="23">
        <v>35</v>
      </c>
      <c r="I78" s="23">
        <v>44</v>
      </c>
      <c r="J78" s="23">
        <v>47</v>
      </c>
      <c r="K78" s="23">
        <v>26</v>
      </c>
      <c r="L78" s="23">
        <v>29</v>
      </c>
      <c r="M78" s="23">
        <v>26</v>
      </c>
      <c r="N78" s="23">
        <v>19</v>
      </c>
      <c r="O78" s="23">
        <v>24</v>
      </c>
      <c r="Q78" s="1"/>
      <c r="R78" s="31"/>
    </row>
    <row r="79" ht="16" customHeight="1" spans="1:18">
      <c r="A79" s="21" t="s">
        <v>92</v>
      </c>
      <c r="B79" s="22" t="s">
        <v>21</v>
      </c>
      <c r="C79" s="23">
        <v>127</v>
      </c>
      <c r="D79" s="18">
        <f t="shared" si="3"/>
        <v>0.0831496062992126</v>
      </c>
      <c r="E79" s="17">
        <f t="shared" si="4"/>
        <v>137.56</v>
      </c>
      <c r="F79" s="23">
        <v>9.5</v>
      </c>
      <c r="G79" s="23">
        <v>12.5</v>
      </c>
      <c r="H79" s="23">
        <v>12</v>
      </c>
      <c r="I79" s="23">
        <v>11.9</v>
      </c>
      <c r="J79" s="23">
        <v>15</v>
      </c>
      <c r="K79" s="23">
        <v>18</v>
      </c>
      <c r="L79" s="23">
        <v>17.8</v>
      </c>
      <c r="M79" s="23">
        <v>16</v>
      </c>
      <c r="N79" s="23">
        <v>12</v>
      </c>
      <c r="O79" s="23">
        <v>12.86</v>
      </c>
      <c r="Q79" s="1"/>
      <c r="R79" s="26"/>
    </row>
    <row r="80" ht="16" customHeight="1" spans="1:18">
      <c r="A80" s="15" t="s">
        <v>93</v>
      </c>
      <c r="B80" s="20" t="s">
        <v>94</v>
      </c>
      <c r="C80" s="27" t="s">
        <v>94</v>
      </c>
      <c r="D80" s="27" t="s">
        <v>94</v>
      </c>
      <c r="E80" s="17">
        <f t="shared" si="4"/>
        <v>0</v>
      </c>
      <c r="F80" s="19" t="s">
        <v>94</v>
      </c>
      <c r="G80" s="19" t="s">
        <v>94</v>
      </c>
      <c r="H80" s="19" t="s">
        <v>94</v>
      </c>
      <c r="I80" s="19" t="s">
        <v>94</v>
      </c>
      <c r="J80" s="19" t="s">
        <v>94</v>
      </c>
      <c r="K80" s="19" t="s">
        <v>94</v>
      </c>
      <c r="L80" s="19" t="s">
        <v>94</v>
      </c>
      <c r="M80" s="19" t="s">
        <v>94</v>
      </c>
      <c r="N80" s="19" t="s">
        <v>94</v>
      </c>
      <c r="O80" s="17" t="s">
        <v>94</v>
      </c>
      <c r="Q80" s="1"/>
      <c r="R80" s="26"/>
    </row>
    <row r="81" ht="16" customHeight="1" spans="1:17">
      <c r="A81" s="15" t="s">
        <v>95</v>
      </c>
      <c r="B81" s="20" t="s">
        <v>21</v>
      </c>
      <c r="C81" s="17">
        <v>310</v>
      </c>
      <c r="D81" s="18">
        <f t="shared" ref="D81:D91" si="5">(E81-C81)/C81</f>
        <v>0.0951612903225806</v>
      </c>
      <c r="E81" s="17">
        <f t="shared" si="4"/>
        <v>339.5</v>
      </c>
      <c r="F81" s="28">
        <v>33</v>
      </c>
      <c r="G81" s="28">
        <v>35</v>
      </c>
      <c r="H81" s="28">
        <v>34</v>
      </c>
      <c r="I81" s="28">
        <v>35</v>
      </c>
      <c r="J81" s="28">
        <v>42</v>
      </c>
      <c r="K81" s="28">
        <v>31</v>
      </c>
      <c r="L81" s="28">
        <v>28</v>
      </c>
      <c r="M81" s="28">
        <v>32</v>
      </c>
      <c r="N81" s="28">
        <v>37</v>
      </c>
      <c r="O81" s="30">
        <v>32.5</v>
      </c>
      <c r="Q81" s="1"/>
    </row>
    <row r="82" ht="16" customHeight="1" spans="1:17">
      <c r="A82" s="21" t="s">
        <v>96</v>
      </c>
      <c r="B82" s="22" t="s">
        <v>16</v>
      </c>
      <c r="C82" s="23">
        <v>29543</v>
      </c>
      <c r="D82" s="18">
        <f t="shared" si="5"/>
        <v>0.212605354906408</v>
      </c>
      <c r="E82" s="17">
        <f t="shared" si="4"/>
        <v>35824</v>
      </c>
      <c r="F82" s="23">
        <v>807</v>
      </c>
      <c r="G82" s="23">
        <v>5639</v>
      </c>
      <c r="H82" s="23">
        <v>14027</v>
      </c>
      <c r="I82" s="23">
        <v>1506</v>
      </c>
      <c r="J82" s="23">
        <v>1390</v>
      </c>
      <c r="K82" s="23">
        <v>3489</v>
      </c>
      <c r="L82" s="23">
        <v>8453</v>
      </c>
      <c r="M82" s="23">
        <v>0</v>
      </c>
      <c r="N82" s="23">
        <v>513</v>
      </c>
      <c r="O82" s="23">
        <v>0</v>
      </c>
      <c r="Q82" s="1"/>
    </row>
    <row r="83" ht="16" customHeight="1" spans="1:17">
      <c r="A83" s="21" t="s">
        <v>97</v>
      </c>
      <c r="B83" s="22" t="s">
        <v>21</v>
      </c>
      <c r="C83" s="23">
        <v>14386</v>
      </c>
      <c r="D83" s="18">
        <f t="shared" si="5"/>
        <v>0.214931183094675</v>
      </c>
      <c r="E83" s="17">
        <f t="shared" si="4"/>
        <v>17478</v>
      </c>
      <c r="F83" s="23">
        <v>408</v>
      </c>
      <c r="G83" s="23">
        <v>3931</v>
      </c>
      <c r="H83" s="23">
        <v>7516</v>
      </c>
      <c r="I83" s="23">
        <v>359</v>
      </c>
      <c r="J83" s="23">
        <v>492</v>
      </c>
      <c r="K83" s="23">
        <v>976</v>
      </c>
      <c r="L83" s="23">
        <v>3503</v>
      </c>
      <c r="M83" s="23">
        <v>0</v>
      </c>
      <c r="N83" s="23">
        <v>293</v>
      </c>
      <c r="O83" s="23">
        <v>0</v>
      </c>
      <c r="Q83" s="1"/>
    </row>
    <row r="84" ht="16" customHeight="1" spans="1:17">
      <c r="A84" s="21" t="s">
        <v>98</v>
      </c>
      <c r="B84" s="22" t="s">
        <v>16</v>
      </c>
      <c r="C84" s="23">
        <v>54</v>
      </c>
      <c r="D84" s="18">
        <f t="shared" si="5"/>
        <v>17.7592592592593</v>
      </c>
      <c r="E84" s="17">
        <f t="shared" si="4"/>
        <v>1013</v>
      </c>
      <c r="F84" s="23">
        <v>654</v>
      </c>
      <c r="G84" s="23"/>
      <c r="H84" s="23"/>
      <c r="I84" s="23"/>
      <c r="J84" s="23"/>
      <c r="K84" s="23"/>
      <c r="L84" s="23"/>
      <c r="M84" s="23"/>
      <c r="N84" s="23">
        <v>359</v>
      </c>
      <c r="O84" s="23"/>
      <c r="Q84" s="1"/>
    </row>
    <row r="85" ht="16" customHeight="1" spans="1:17">
      <c r="A85" s="21" t="s">
        <v>99</v>
      </c>
      <c r="B85" s="22" t="s">
        <v>21</v>
      </c>
      <c r="C85" s="23">
        <v>22</v>
      </c>
      <c r="D85" s="18">
        <f t="shared" si="5"/>
        <v>17.9545454545455</v>
      </c>
      <c r="E85" s="17">
        <f t="shared" si="4"/>
        <v>417</v>
      </c>
      <c r="F85" s="23">
        <v>269</v>
      </c>
      <c r="G85" s="23"/>
      <c r="H85" s="23"/>
      <c r="I85" s="23"/>
      <c r="J85" s="23"/>
      <c r="K85" s="23"/>
      <c r="L85" s="23"/>
      <c r="M85" s="23"/>
      <c r="N85" s="23">
        <v>148</v>
      </c>
      <c r="O85" s="23"/>
      <c r="Q85" s="1"/>
    </row>
    <row r="86" ht="16" customHeight="1" spans="1:17">
      <c r="A86" s="21" t="s">
        <v>100</v>
      </c>
      <c r="B86" s="22" t="s">
        <v>16</v>
      </c>
      <c r="C86" s="29">
        <v>1</v>
      </c>
      <c r="D86" s="18">
        <f t="shared" si="5"/>
        <v>-1</v>
      </c>
      <c r="E86" s="17">
        <f t="shared" si="4"/>
        <v>0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Q86" s="1"/>
    </row>
    <row r="87" ht="16" customHeight="1" spans="1:17">
      <c r="A87" s="21" t="s">
        <v>101</v>
      </c>
      <c r="B87" s="22" t="s">
        <v>21</v>
      </c>
      <c r="C87" s="23">
        <v>0.4</v>
      </c>
      <c r="D87" s="18">
        <f t="shared" si="5"/>
        <v>-1</v>
      </c>
      <c r="E87" s="17">
        <f t="shared" si="4"/>
        <v>0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Q87" s="1"/>
    </row>
    <row r="88" ht="16" customHeight="1" spans="1:17">
      <c r="A88" s="21" t="s">
        <v>102</v>
      </c>
      <c r="B88" s="22" t="s">
        <v>16</v>
      </c>
      <c r="C88" s="23">
        <v>14740</v>
      </c>
      <c r="D88" s="18">
        <f t="shared" si="5"/>
        <v>0.363229308005427</v>
      </c>
      <c r="E88" s="17">
        <f t="shared" si="4"/>
        <v>20094</v>
      </c>
      <c r="F88" s="23"/>
      <c r="G88" s="23">
        <v>1738</v>
      </c>
      <c r="H88" s="23">
        <v>7281</v>
      </c>
      <c r="I88" s="23">
        <v>1362</v>
      </c>
      <c r="J88" s="23">
        <v>1051</v>
      </c>
      <c r="K88" s="23">
        <v>2973</v>
      </c>
      <c r="L88" s="23">
        <v>5689</v>
      </c>
      <c r="M88" s="23"/>
      <c r="N88" s="23"/>
      <c r="O88" s="23"/>
      <c r="Q88" s="1"/>
    </row>
    <row r="89" ht="16" customHeight="1" spans="1:17">
      <c r="A89" s="21" t="s">
        <v>103</v>
      </c>
      <c r="B89" s="22" t="s">
        <v>21</v>
      </c>
      <c r="C89" s="23">
        <v>2251.7</v>
      </c>
      <c r="D89" s="18">
        <f t="shared" si="5"/>
        <v>0.472665097481903</v>
      </c>
      <c r="E89" s="17">
        <f t="shared" si="4"/>
        <v>3316</v>
      </c>
      <c r="F89" s="23"/>
      <c r="G89" s="23">
        <v>285</v>
      </c>
      <c r="H89" s="23">
        <v>1202</v>
      </c>
      <c r="I89" s="23">
        <v>225</v>
      </c>
      <c r="J89" s="23">
        <v>174</v>
      </c>
      <c r="K89" s="23">
        <v>491</v>
      </c>
      <c r="L89" s="23">
        <v>939</v>
      </c>
      <c r="M89" s="23"/>
      <c r="N89" s="23"/>
      <c r="O89" s="23"/>
      <c r="Q89" s="1"/>
    </row>
    <row r="90" ht="16" customHeight="1" spans="1:17">
      <c r="A90" s="21" t="s">
        <v>104</v>
      </c>
      <c r="B90" s="22" t="s">
        <v>16</v>
      </c>
      <c r="C90" s="23">
        <v>14748</v>
      </c>
      <c r="D90" s="18">
        <f t="shared" si="5"/>
        <v>-0.00210197992948196</v>
      </c>
      <c r="E90" s="17">
        <f t="shared" si="4"/>
        <v>14717</v>
      </c>
      <c r="F90" s="23">
        <v>153</v>
      </c>
      <c r="G90" s="23">
        <v>3901</v>
      </c>
      <c r="H90" s="23">
        <v>6746</v>
      </c>
      <c r="I90" s="23">
        <v>144</v>
      </c>
      <c r="J90" s="23">
        <v>339</v>
      </c>
      <c r="K90" s="23">
        <v>516</v>
      </c>
      <c r="L90" s="23">
        <v>2764</v>
      </c>
      <c r="M90" s="23"/>
      <c r="N90" s="23">
        <v>154</v>
      </c>
      <c r="O90" s="23"/>
      <c r="Q90" s="1"/>
    </row>
    <row r="91" ht="16" customHeight="1" spans="1:17">
      <c r="A91" s="21" t="s">
        <v>105</v>
      </c>
      <c r="B91" s="22" t="s">
        <v>21</v>
      </c>
      <c r="C91" s="23">
        <v>12111.9</v>
      </c>
      <c r="D91" s="18">
        <f t="shared" si="5"/>
        <v>0.134834336479</v>
      </c>
      <c r="E91" s="17">
        <f t="shared" si="4"/>
        <v>13745</v>
      </c>
      <c r="F91" s="23">
        <v>139</v>
      </c>
      <c r="G91" s="23">
        <v>3646</v>
      </c>
      <c r="H91" s="23">
        <v>6314</v>
      </c>
      <c r="I91" s="23">
        <v>134</v>
      </c>
      <c r="J91" s="23">
        <v>318</v>
      </c>
      <c r="K91" s="23">
        <v>485</v>
      </c>
      <c r="L91" s="23">
        <v>2564</v>
      </c>
      <c r="M91" s="23"/>
      <c r="N91" s="23">
        <v>145</v>
      </c>
      <c r="O91" s="23"/>
      <c r="Q91" s="1"/>
    </row>
    <row r="93" spans="17:17">
      <c r="Q93" s="26"/>
    </row>
    <row r="94" spans="17:18">
      <c r="Q94" s="26"/>
      <c r="R94" s="26"/>
    </row>
    <row r="95" spans="17:18">
      <c r="Q95" s="26"/>
      <c r="R95" s="26"/>
    </row>
    <row r="96" spans="17:18">
      <c r="Q96" s="26"/>
      <c r="R96" s="26"/>
    </row>
    <row r="97" spans="17:18">
      <c r="Q97" s="26"/>
      <c r="R97" s="26"/>
    </row>
    <row r="98" spans="17:18">
      <c r="Q98" s="26"/>
      <c r="R98" s="26"/>
    </row>
    <row r="99" spans="17:18">
      <c r="Q99" s="26"/>
      <c r="R99" s="26"/>
    </row>
    <row r="100" spans="17:18">
      <c r="Q100" s="26"/>
      <c r="R100" s="26"/>
    </row>
    <row r="101" spans="17:18">
      <c r="Q101" s="26"/>
      <c r="R101" s="26"/>
    </row>
    <row r="102" spans="17:18">
      <c r="Q102" s="26"/>
      <c r="R102" s="26"/>
    </row>
    <row r="103" spans="17:18">
      <c r="Q103" s="26"/>
      <c r="R103" s="26"/>
    </row>
    <row r="104" spans="17:17">
      <c r="Q104" s="26"/>
    </row>
  </sheetData>
  <mergeCells count="1">
    <mergeCell ref="A1:O2"/>
  </mergeCells>
  <printOptions horizontalCentered="1" verticalCentered="1"/>
  <pageMargins left="0.550694444444444" right="0.550694444444444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6表2.8号调数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心囿雑惗</cp:lastModifiedBy>
  <dcterms:created xsi:type="dcterms:W3CDTF">2023-02-03T03:24:00Z</dcterms:created>
  <dcterms:modified xsi:type="dcterms:W3CDTF">2023-02-26T03:16:13Z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E2B4419F79464574AF19D549DDC29640</vt:lpwstr>
  </property>
  <property fmtid="{D5CDD505-2E9C-101B-9397-08002B2CF9AE}" pid="3" name="KSOProductBuildVer">
    <vt:lpwstr>2052-11.1.0.13703</vt:lpwstr>
  </property>
</Properties>
</file>