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初报数据" sheetId="2" r:id="rId1"/>
    <sheet name="县局反馈数据调整" sheetId="3" r:id="rId2"/>
    <sheet name="2024.3.4县局评估反馈" sheetId="4" r:id="rId3"/>
    <sheet name="评估到村2024.3.4" sheetId="6" r:id="rId4"/>
    <sheet name="Sheet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<sst xmlns="http://schemas.openxmlformats.org/spreadsheetml/2006/main" count="640" uniqueCount="116">
  <si>
    <t>畜牧业生产经营情况</t>
  </si>
  <si>
    <t>表号：</t>
  </si>
  <si>
    <t>农年基9表</t>
  </si>
  <si>
    <t>制定机关：</t>
  </si>
  <si>
    <t>甘肃调查总队，甘肃省统计局</t>
  </si>
  <si>
    <t xml:space="preserve">  上报单位：</t>
  </si>
  <si>
    <t>批准 文号：</t>
  </si>
  <si>
    <t>国统字（2023）88号</t>
  </si>
  <si>
    <t>有效期至：</t>
  </si>
  <si>
    <t>指    标</t>
  </si>
  <si>
    <t>单位</t>
  </si>
  <si>
    <t>合计</t>
  </si>
  <si>
    <t>刘堡子</t>
  </si>
  <si>
    <t>王沟圈</t>
  </si>
  <si>
    <t>纪村村</t>
  </si>
  <si>
    <t>东龙头</t>
  </si>
  <si>
    <t>上官庄</t>
  </si>
  <si>
    <t>路里村</t>
  </si>
  <si>
    <t>友好村</t>
  </si>
  <si>
    <t>堡住村</t>
  </si>
  <si>
    <t>南住村</t>
  </si>
  <si>
    <t>佛堂村</t>
  </si>
  <si>
    <t>一、大牲畜合计</t>
  </si>
  <si>
    <t>头</t>
  </si>
  <si>
    <t xml:space="preserve">    1.牛</t>
  </si>
  <si>
    <t>　  　其中：能繁殖的母畜</t>
  </si>
  <si>
    <t>28</t>
  </si>
  <si>
    <t>　　    良种及改良种乳牛</t>
  </si>
  <si>
    <t>　    其中：能繁殖的母畜</t>
  </si>
  <si>
    <t>　　    牦牛</t>
  </si>
  <si>
    <t>　     其中：能繁殖的母畜</t>
  </si>
  <si>
    <t xml:space="preserve">    2.马</t>
  </si>
  <si>
    <t>匹</t>
  </si>
  <si>
    <t>　　   其中：能繁殖的母畜</t>
  </si>
  <si>
    <t xml:space="preserve">    3.驴</t>
  </si>
  <si>
    <t xml:space="preserve">    4.骡</t>
  </si>
  <si>
    <t xml:space="preserve">    5.骆驼</t>
  </si>
  <si>
    <t xml:space="preserve">  在大牲畜中：役畜</t>
  </si>
  <si>
    <t xml:space="preserve">      其中：役用牛</t>
  </si>
  <si>
    <t xml:space="preserve">  在大牲畜中：仔畜</t>
  </si>
  <si>
    <t>　　　牛</t>
  </si>
  <si>
    <t xml:space="preserve">      其中：黄牛 </t>
  </si>
  <si>
    <t xml:space="preserve">      良种及改良种乳牛</t>
  </si>
  <si>
    <t xml:space="preserve">     　牦牛</t>
  </si>
  <si>
    <t xml:space="preserve">      马</t>
  </si>
  <si>
    <t xml:space="preserve">      驴</t>
  </si>
  <si>
    <t xml:space="preserve">      骡</t>
  </si>
  <si>
    <t xml:space="preserve">      骆驼</t>
  </si>
  <si>
    <t>二、年末猪存栏</t>
  </si>
  <si>
    <t>140</t>
  </si>
  <si>
    <t>　　  其中：能繁殖的母畜</t>
  </si>
  <si>
    <t>70</t>
  </si>
  <si>
    <t>三、年末羊存栏</t>
  </si>
  <si>
    <t>只</t>
  </si>
  <si>
    <t>　　 其中：能繁殖的母畜</t>
  </si>
  <si>
    <t>　  1.年末山羊存栏</t>
  </si>
  <si>
    <t>　 　   山羊中：奶山羊</t>
  </si>
  <si>
    <t>　  2.年末绵羊存栏</t>
  </si>
  <si>
    <t>　　    其中：能繁殖的母畜</t>
  </si>
  <si>
    <t>　 　 细毛羊及改良羊</t>
  </si>
  <si>
    <t>　 　 半细毛羊及改良羊</t>
  </si>
  <si>
    <t>　　　  其中：能繁殖的母畜</t>
  </si>
  <si>
    <t>四、年末鸡(鸭.鹅)存栏</t>
  </si>
  <si>
    <t>万只</t>
  </si>
  <si>
    <t>0.006</t>
  </si>
  <si>
    <t xml:space="preserve">     其中：蛋鸡</t>
  </si>
  <si>
    <t>　  当年鸡(鸭. 鹅)出栏</t>
  </si>
  <si>
    <t>0.003</t>
  </si>
  <si>
    <t>五、当年家兔存栏</t>
  </si>
  <si>
    <t xml:space="preserve">    当年家兔出栏</t>
  </si>
  <si>
    <t>0</t>
  </si>
  <si>
    <t>六、年末养蜂数量</t>
  </si>
  <si>
    <t>箱</t>
  </si>
  <si>
    <t>5</t>
  </si>
  <si>
    <t>七、当年出栏肉猪头数</t>
  </si>
  <si>
    <t>261</t>
  </si>
  <si>
    <t>八、当年出售和自宰的肉用牛</t>
  </si>
  <si>
    <t>12</t>
  </si>
  <si>
    <t>九、当年出售和自宰的肉用马</t>
  </si>
  <si>
    <t>十、当年出售和自宰的肉用骡子</t>
  </si>
  <si>
    <t>十一、当年出售和自宰的肉用驴</t>
  </si>
  <si>
    <t>十二、当年出售和自宰的肉用骆驼</t>
  </si>
  <si>
    <t>峰</t>
  </si>
  <si>
    <t>十三、当年出售和自宰的肉用羊</t>
  </si>
  <si>
    <t>　    1.绵羊</t>
  </si>
  <si>
    <t>　    2.山羊</t>
  </si>
  <si>
    <t>十四、蚕茧产量</t>
  </si>
  <si>
    <t>吨</t>
  </si>
  <si>
    <t xml:space="preserve">       其中：桑蚕茧产量</t>
  </si>
  <si>
    <t>十五、特种禽出售量</t>
  </si>
  <si>
    <t>　     黑凤鸡</t>
  </si>
  <si>
    <t>　     山鸡</t>
  </si>
  <si>
    <t>　     珍珠鸡</t>
  </si>
  <si>
    <t>　     观赏鸡</t>
  </si>
  <si>
    <t>　     三黄鸡</t>
  </si>
  <si>
    <t>　     鹌鹑</t>
  </si>
  <si>
    <t xml:space="preserve">       鸵鸟</t>
  </si>
  <si>
    <t>　     肉鸽</t>
  </si>
  <si>
    <t>　     其它特种禽</t>
  </si>
  <si>
    <t>十六、其他动物出售量</t>
  </si>
  <si>
    <t>-</t>
  </si>
  <si>
    <t>　      狐狸</t>
  </si>
  <si>
    <t>　      鹿　</t>
  </si>
  <si>
    <t>　      狗</t>
  </si>
  <si>
    <t>　        其中：肉狗</t>
  </si>
  <si>
    <t xml:space="preserve">        猫</t>
  </si>
  <si>
    <t xml:space="preserve">        蝎子</t>
  </si>
  <si>
    <t>　      其他动物出售量</t>
  </si>
  <si>
    <t>单位负责人：                    分管领导：                           填表人：                             填报日期：2023 年     月     日</t>
  </si>
  <si>
    <t>2023 年度</t>
  </si>
  <si>
    <t>110</t>
  </si>
  <si>
    <t>2023年</t>
  </si>
  <si>
    <t>永正</t>
  </si>
  <si>
    <t>永正镇2023年畜牧业生产经营情况</t>
  </si>
  <si>
    <t>20</t>
  </si>
  <si>
    <t>单位负责人：                    分管领导：                           填表人：                             填报日期：2024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</si>
</sst>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Border="1" applyAlignment="1" applyProtection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51" applyFont="1" applyBorder="1" applyAlignment="1" applyProtection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2" borderId="1" xfId="50" applyFont="1" applyFill="1" applyBorder="1" applyAlignment="1" applyProtection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51" applyFont="1" applyFill="1" applyBorder="1" applyAlignment="1" applyProtection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7" fillId="0" borderId="1" xfId="5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1" xfId="5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</xf>
    <xf numFmtId="57" fontId="5" fillId="0" borderId="0" xfId="0" applyNumberFormat="1" applyFont="1" applyFill="1" applyAlignment="1" applyProtection="1">
      <alignment horizontal="left" vertical="center"/>
    </xf>
    <xf numFmtId="49" fontId="1" fillId="0" borderId="1" xfId="49" applyNumberFormat="1" applyFont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12" xfId="50"/>
    <cellStyle name="常规 10" xfId="51"/>
    <cellStyle name="常规 1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zoomScaleSheetLayoutView="60" workbookViewId="0">
      <pane ySplit="7" topLeftCell="A44" activePane="bottomLeft" state="frozen"/>
      <selection/>
      <selection pane="bottomLeft" activeCell="Q57" sqref="Q57"/>
    </sheetView>
  </sheetViews>
  <sheetFormatPr defaultColWidth="9" defaultRowHeight="14.25"/>
  <cols>
    <col min="1" max="1" width="25.9416666666667" style="3" customWidth="1"/>
    <col min="2" max="2" width="5" style="3" customWidth="1"/>
    <col min="3" max="3" width="7.5" style="4" customWidth="1"/>
    <col min="4" max="13" width="8.5" style="4" customWidth="1"/>
    <col min="14" max="16384" width="9" style="3"/>
  </cols>
  <sheetData>
    <row r="1" ht="1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2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16" customHeight="1" spans="1:12">
      <c r="A3" s="6"/>
      <c r="B3" s="7"/>
      <c r="C3" s="7"/>
      <c r="D3" s="7"/>
      <c r="E3" s="7"/>
      <c r="F3" s="7"/>
      <c r="G3" s="7"/>
      <c r="H3" s="8" t="s">
        <v>1</v>
      </c>
      <c r="I3" s="8"/>
      <c r="J3" s="42" t="s">
        <v>2</v>
      </c>
      <c r="K3" s="42"/>
      <c r="L3" s="42"/>
    </row>
    <row r="4" customFormat="1" ht="16" customHeight="1" spans="1:12">
      <c r="A4" s="6"/>
      <c r="B4" s="7"/>
      <c r="C4" s="7"/>
      <c r="D4" s="7"/>
      <c r="E4" s="7"/>
      <c r="F4" s="7"/>
      <c r="G4" s="7"/>
      <c r="H4" s="8" t="s">
        <v>3</v>
      </c>
      <c r="I4" s="8"/>
      <c r="J4" s="42" t="s">
        <v>4</v>
      </c>
      <c r="K4" s="42"/>
      <c r="L4" s="42"/>
    </row>
    <row r="5" customFormat="1" ht="16" customHeight="1" spans="1:12">
      <c r="A5" s="9" t="s">
        <v>5</v>
      </c>
      <c r="B5" s="7"/>
      <c r="C5" s="7"/>
      <c r="D5" s="7"/>
      <c r="E5" s="7"/>
      <c r="F5" s="60">
        <v>2023</v>
      </c>
      <c r="G5" s="7"/>
      <c r="H5" s="8" t="s">
        <v>6</v>
      </c>
      <c r="I5" s="8"/>
      <c r="J5" s="42" t="s">
        <v>7</v>
      </c>
      <c r="K5" s="42"/>
      <c r="L5" s="42"/>
    </row>
    <row r="6" customFormat="1" ht="16" customHeight="1" spans="1:12">
      <c r="A6" s="9"/>
      <c r="B6" s="7"/>
      <c r="C6" s="7"/>
      <c r="D6" s="7"/>
      <c r="E6" s="7"/>
      <c r="F6" s="60"/>
      <c r="G6" s="7"/>
      <c r="H6" s="8" t="s">
        <v>8</v>
      </c>
      <c r="I6" s="8"/>
      <c r="J6" s="43">
        <v>45444</v>
      </c>
      <c r="K6" s="42"/>
      <c r="L6" s="42"/>
    </row>
    <row r="7" s="1" customFormat="1" ht="16" customHeight="1" spans="1:13">
      <c r="A7" s="11" t="s">
        <v>9</v>
      </c>
      <c r="B7" s="11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</row>
    <row r="8" s="2" customFormat="1" ht="16" customHeight="1" spans="1:13">
      <c r="A8" s="13" t="s">
        <v>22</v>
      </c>
      <c r="B8" s="14" t="s">
        <v>23</v>
      </c>
      <c r="C8" s="15">
        <f t="shared" ref="C8:C71" si="0">SUM(D8:M8)</f>
        <v>1700</v>
      </c>
      <c r="D8" s="16">
        <f>D9+D15+D17+D19+D20</f>
        <v>30</v>
      </c>
      <c r="E8" s="16">
        <f t="shared" ref="E8:M8" si="1">E9+E15+E17+E19+E20</f>
        <v>207</v>
      </c>
      <c r="F8" s="16">
        <f t="shared" si="1"/>
        <v>133</v>
      </c>
      <c r="G8" s="16">
        <f t="shared" si="1"/>
        <v>26</v>
      </c>
      <c r="H8" s="16">
        <f t="shared" si="1"/>
        <v>187</v>
      </c>
      <c r="I8" s="16">
        <f t="shared" si="1"/>
        <v>49</v>
      </c>
      <c r="J8" s="16">
        <f t="shared" si="1"/>
        <v>12</v>
      </c>
      <c r="K8" s="16">
        <f t="shared" si="1"/>
        <v>654</v>
      </c>
      <c r="L8" s="16">
        <f t="shared" si="1"/>
        <v>165</v>
      </c>
      <c r="M8" s="16">
        <f t="shared" si="1"/>
        <v>237</v>
      </c>
    </row>
    <row r="9" s="2" customFormat="1" ht="16" customHeight="1" spans="1:13">
      <c r="A9" s="13" t="s">
        <v>24</v>
      </c>
      <c r="B9" s="14" t="s">
        <v>23</v>
      </c>
      <c r="C9" s="15">
        <f t="shared" si="0"/>
        <v>1700</v>
      </c>
      <c r="D9" s="17">
        <v>30</v>
      </c>
      <c r="E9" s="18">
        <v>207</v>
      </c>
      <c r="F9" s="18">
        <v>133</v>
      </c>
      <c r="G9" s="18">
        <v>26</v>
      </c>
      <c r="H9" s="18">
        <v>187</v>
      </c>
      <c r="I9" s="18">
        <v>49</v>
      </c>
      <c r="J9" s="18">
        <v>12</v>
      </c>
      <c r="K9" s="18">
        <v>654</v>
      </c>
      <c r="L9" s="18">
        <v>165</v>
      </c>
      <c r="M9" s="18">
        <v>237</v>
      </c>
    </row>
    <row r="10" s="2" customFormat="1" ht="16" customHeight="1" spans="1:13">
      <c r="A10" s="13" t="s">
        <v>25</v>
      </c>
      <c r="B10" s="14" t="s">
        <v>23</v>
      </c>
      <c r="C10" s="15">
        <f t="shared" si="0"/>
        <v>415</v>
      </c>
      <c r="D10" s="19">
        <v>12</v>
      </c>
      <c r="E10" s="20">
        <v>0</v>
      </c>
      <c r="F10" s="21">
        <v>96</v>
      </c>
      <c r="G10" s="22">
        <v>16</v>
      </c>
      <c r="H10" s="19">
        <v>83</v>
      </c>
      <c r="I10" s="44" t="s">
        <v>26</v>
      </c>
      <c r="J10" s="22">
        <v>8</v>
      </c>
      <c r="K10" s="20">
        <v>2</v>
      </c>
      <c r="L10" s="20">
        <v>65</v>
      </c>
      <c r="M10" s="19">
        <v>133</v>
      </c>
    </row>
    <row r="11" s="2" customFormat="1" ht="16" customHeight="1" spans="1:13">
      <c r="A11" s="13" t="s">
        <v>27</v>
      </c>
      <c r="B11" s="14" t="s">
        <v>23</v>
      </c>
      <c r="C11" s="15">
        <f t="shared" si="0"/>
        <v>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="2" customFormat="1" ht="16" customHeight="1" spans="1:13">
      <c r="A12" s="13" t="s">
        <v>28</v>
      </c>
      <c r="B12" s="14" t="s">
        <v>23</v>
      </c>
      <c r="C12" s="15">
        <f t="shared" si="0"/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="2" customFormat="1" ht="16" customHeight="1" spans="1:13">
      <c r="A13" s="13" t="s">
        <v>29</v>
      </c>
      <c r="B13" s="14" t="s">
        <v>23</v>
      </c>
      <c r="C13" s="15">
        <f t="shared" si="0"/>
        <v>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="2" customFormat="1" ht="16" customHeight="1" spans="1:13">
      <c r="A14" s="13" t="s">
        <v>30</v>
      </c>
      <c r="B14" s="14" t="s">
        <v>23</v>
      </c>
      <c r="C14" s="15">
        <f t="shared" si="0"/>
        <v>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="2" customFormat="1" ht="16" customHeight="1" spans="1:13">
      <c r="A15" s="13" t="s">
        <v>31</v>
      </c>
      <c r="B15" s="14" t="s">
        <v>32</v>
      </c>
      <c r="C15" s="15">
        <f t="shared" si="0"/>
        <v>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="2" customFormat="1" ht="16" customHeight="1" spans="1:13">
      <c r="A16" s="13" t="s">
        <v>33</v>
      </c>
      <c r="B16" s="14" t="s">
        <v>32</v>
      </c>
      <c r="C16" s="15">
        <f t="shared" si="0"/>
        <v>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="2" customFormat="1" ht="16" customHeight="1" spans="1:13">
      <c r="A17" s="13" t="s">
        <v>34</v>
      </c>
      <c r="B17" s="14" t="s">
        <v>32</v>
      </c>
      <c r="C17" s="15">
        <f t="shared" si="0"/>
        <v>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="2" customFormat="1" ht="16" customHeight="1" spans="1:13">
      <c r="A18" s="13" t="s">
        <v>33</v>
      </c>
      <c r="B18" s="14" t="s">
        <v>32</v>
      </c>
      <c r="C18" s="15">
        <f t="shared" si="0"/>
        <v>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="2" customFormat="1" ht="16" customHeight="1" spans="1:13">
      <c r="A19" s="13" t="s">
        <v>35</v>
      </c>
      <c r="B19" s="14" t="s">
        <v>32</v>
      </c>
      <c r="C19" s="15">
        <f t="shared" si="0"/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="2" customFormat="1" ht="16" customHeight="1" spans="1:13">
      <c r="A20" s="13" t="s">
        <v>36</v>
      </c>
      <c r="B20" s="14" t="s">
        <v>23</v>
      </c>
      <c r="C20" s="15">
        <f t="shared" si="0"/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="2" customFormat="1" ht="16" customHeight="1" spans="1:13">
      <c r="A21" s="13" t="s">
        <v>28</v>
      </c>
      <c r="B21" s="14" t="s">
        <v>23</v>
      </c>
      <c r="C21" s="15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="2" customFormat="1" ht="16" customHeight="1" spans="1:13">
      <c r="A22" s="13" t="s">
        <v>37</v>
      </c>
      <c r="B22" s="14" t="s">
        <v>23</v>
      </c>
      <c r="C22" s="15">
        <f t="shared" si="0"/>
        <v>15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15</v>
      </c>
    </row>
    <row r="23" s="2" customFormat="1" ht="16" customHeight="1" spans="1:13">
      <c r="A23" s="13" t="s">
        <v>38</v>
      </c>
      <c r="B23" s="14" t="s">
        <v>23</v>
      </c>
      <c r="C23" s="15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="2" customFormat="1" ht="16" customHeight="1" spans="1:13">
      <c r="A24" s="13" t="s">
        <v>39</v>
      </c>
      <c r="B24" s="14" t="s">
        <v>23</v>
      </c>
      <c r="C24" s="15">
        <f t="shared" si="0"/>
        <v>17</v>
      </c>
      <c r="D24" s="24">
        <f>D25+D29+D30+D31+D32</f>
        <v>2</v>
      </c>
      <c r="E24" s="24">
        <f t="shared" ref="E24:M24" si="2">E25+E29+E30+E31+E32</f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2</v>
      </c>
      <c r="J24" s="24">
        <f t="shared" si="2"/>
        <v>0</v>
      </c>
      <c r="K24" s="24">
        <f t="shared" si="2"/>
        <v>0</v>
      </c>
      <c r="L24" s="24">
        <f t="shared" si="2"/>
        <v>0</v>
      </c>
      <c r="M24" s="24">
        <f t="shared" si="2"/>
        <v>13</v>
      </c>
    </row>
    <row r="25" s="2" customFormat="1" ht="16" customHeight="1" spans="1:13">
      <c r="A25" s="13" t="s">
        <v>40</v>
      </c>
      <c r="B25" s="14" t="s">
        <v>23</v>
      </c>
      <c r="C25" s="15">
        <f t="shared" si="0"/>
        <v>17</v>
      </c>
      <c r="D25" s="24">
        <v>2</v>
      </c>
      <c r="E25" s="24">
        <v>0</v>
      </c>
      <c r="F25" s="24">
        <v>0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0</v>
      </c>
      <c r="M25" s="24">
        <v>13</v>
      </c>
    </row>
    <row r="26" s="2" customFormat="1" ht="16" customHeight="1" spans="1:13">
      <c r="A26" s="13" t="s">
        <v>41</v>
      </c>
      <c r="B26" s="14" t="s">
        <v>23</v>
      </c>
      <c r="C26" s="15">
        <f t="shared" si="0"/>
        <v>17</v>
      </c>
      <c r="D26" s="25">
        <v>2</v>
      </c>
      <c r="E26" s="25">
        <v>0</v>
      </c>
      <c r="F26" s="25">
        <v>0</v>
      </c>
      <c r="G26" s="25">
        <v>0</v>
      </c>
      <c r="H26" s="25">
        <v>0</v>
      </c>
      <c r="I26" s="25">
        <v>2</v>
      </c>
      <c r="J26" s="25">
        <v>0</v>
      </c>
      <c r="K26" s="25">
        <v>0</v>
      </c>
      <c r="L26" s="25">
        <v>0</v>
      </c>
      <c r="M26" s="25">
        <v>13</v>
      </c>
    </row>
    <row r="27" s="2" customFormat="1" ht="16" customHeight="1" spans="1:13">
      <c r="A27" s="13" t="s">
        <v>42</v>
      </c>
      <c r="B27" s="14" t="s">
        <v>23</v>
      </c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="2" customFormat="1" ht="16" customHeight="1" spans="1:13">
      <c r="A28" s="13" t="s">
        <v>43</v>
      </c>
      <c r="B28" s="14" t="s">
        <v>23</v>
      </c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="2" customFormat="1" ht="16" customHeight="1" spans="1:13">
      <c r="A29" s="13" t="s">
        <v>44</v>
      </c>
      <c r="B29" s="14" t="s">
        <v>23</v>
      </c>
      <c r="C29" s="15">
        <f t="shared" si="0"/>
        <v>0</v>
      </c>
      <c r="D29" s="27"/>
      <c r="E29" s="27"/>
      <c r="F29" s="27"/>
      <c r="G29" s="27"/>
      <c r="H29" s="27"/>
      <c r="I29" s="27"/>
      <c r="J29" s="27"/>
      <c r="K29" s="27"/>
      <c r="L29" s="23"/>
      <c r="M29" s="23"/>
    </row>
    <row r="30" s="2" customFormat="1" ht="16" customHeight="1" spans="1:13">
      <c r="A30" s="13" t="s">
        <v>45</v>
      </c>
      <c r="B30" s="14" t="s">
        <v>23</v>
      </c>
      <c r="C30" s="15">
        <f t="shared" si="0"/>
        <v>0</v>
      </c>
      <c r="D30" s="27"/>
      <c r="E30" s="27"/>
      <c r="F30" s="27"/>
      <c r="G30" s="27"/>
      <c r="H30" s="27"/>
      <c r="I30" s="27"/>
      <c r="J30" s="27"/>
      <c r="K30" s="27"/>
      <c r="L30" s="23"/>
      <c r="M30" s="23"/>
    </row>
    <row r="31" s="2" customFormat="1" ht="16" customHeight="1" spans="1:13">
      <c r="A31" s="13" t="s">
        <v>46</v>
      </c>
      <c r="B31" s="14" t="s">
        <v>23</v>
      </c>
      <c r="C31" s="15">
        <f t="shared" si="0"/>
        <v>0</v>
      </c>
      <c r="D31" s="27"/>
      <c r="E31" s="27"/>
      <c r="F31" s="27"/>
      <c r="G31" s="27"/>
      <c r="H31" s="27"/>
      <c r="I31" s="27"/>
      <c r="J31" s="27"/>
      <c r="K31" s="27"/>
      <c r="L31" s="23"/>
      <c r="M31" s="23"/>
    </row>
    <row r="32" s="2" customFormat="1" ht="16" customHeight="1" spans="1:13">
      <c r="A32" s="13" t="s">
        <v>47</v>
      </c>
      <c r="B32" s="14" t="s">
        <v>23</v>
      </c>
      <c r="C32" s="15">
        <f t="shared" si="0"/>
        <v>0</v>
      </c>
      <c r="D32" s="27"/>
      <c r="E32" s="27"/>
      <c r="F32" s="27"/>
      <c r="G32" s="27"/>
      <c r="H32" s="27"/>
      <c r="I32" s="27"/>
      <c r="J32" s="27"/>
      <c r="K32" s="27"/>
      <c r="L32" s="23"/>
      <c r="M32" s="23"/>
    </row>
    <row r="33" s="2" customFormat="1" ht="16" customHeight="1" spans="1:13">
      <c r="A33" s="13" t="s">
        <v>48</v>
      </c>
      <c r="B33" s="14" t="s">
        <v>23</v>
      </c>
      <c r="C33" s="15">
        <f t="shared" si="0"/>
        <v>13157</v>
      </c>
      <c r="D33" s="28">
        <v>3107</v>
      </c>
      <c r="E33" s="29">
        <v>2003</v>
      </c>
      <c r="F33" s="30">
        <v>1479</v>
      </c>
      <c r="G33" s="31">
        <v>2116</v>
      </c>
      <c r="H33" s="28">
        <v>1409</v>
      </c>
      <c r="I33" s="45" t="s">
        <v>49</v>
      </c>
      <c r="J33" s="31">
        <v>240</v>
      </c>
      <c r="K33" s="29">
        <v>915</v>
      </c>
      <c r="L33" s="29">
        <v>688</v>
      </c>
      <c r="M33" s="28">
        <v>1200</v>
      </c>
    </row>
    <row r="34" s="2" customFormat="1" ht="16" customHeight="1" spans="1:13">
      <c r="A34" s="13" t="s">
        <v>50</v>
      </c>
      <c r="B34" s="14" t="s">
        <v>23</v>
      </c>
      <c r="C34" s="15">
        <f t="shared" si="0"/>
        <v>2205</v>
      </c>
      <c r="D34" s="29">
        <v>536</v>
      </c>
      <c r="E34" s="29">
        <v>364</v>
      </c>
      <c r="F34" s="30">
        <v>269</v>
      </c>
      <c r="G34" s="29">
        <v>240</v>
      </c>
      <c r="H34" s="28">
        <v>230</v>
      </c>
      <c r="I34" s="45" t="s">
        <v>51</v>
      </c>
      <c r="J34" s="29">
        <v>120</v>
      </c>
      <c r="K34" s="29">
        <v>168</v>
      </c>
      <c r="L34" s="29">
        <v>144</v>
      </c>
      <c r="M34" s="29">
        <v>134</v>
      </c>
    </row>
    <row r="35" s="2" customFormat="1" ht="16" customHeight="1" spans="1:13">
      <c r="A35" s="13" t="s">
        <v>52</v>
      </c>
      <c r="B35" s="14" t="s">
        <v>53</v>
      </c>
      <c r="C35" s="15">
        <f t="shared" si="0"/>
        <v>2089</v>
      </c>
      <c r="D35" s="32">
        <f t="shared" ref="D35:M35" si="3">D37+D40</f>
        <v>188</v>
      </c>
      <c r="E35" s="32">
        <f t="shared" si="3"/>
        <v>230</v>
      </c>
      <c r="F35" s="32">
        <f t="shared" si="3"/>
        <v>101</v>
      </c>
      <c r="G35" s="32">
        <f t="shared" si="3"/>
        <v>125</v>
      </c>
      <c r="H35" s="32">
        <f t="shared" si="3"/>
        <v>202</v>
      </c>
      <c r="I35" s="32">
        <f t="shared" si="3"/>
        <v>166</v>
      </c>
      <c r="J35" s="32">
        <f t="shared" si="3"/>
        <v>118</v>
      </c>
      <c r="K35" s="32">
        <f t="shared" si="3"/>
        <v>172</v>
      </c>
      <c r="L35" s="32">
        <f t="shared" si="3"/>
        <v>412</v>
      </c>
      <c r="M35" s="32">
        <f t="shared" si="3"/>
        <v>375</v>
      </c>
    </row>
    <row r="36" s="2" customFormat="1" ht="16" customHeight="1" spans="1:13">
      <c r="A36" s="13" t="s">
        <v>54</v>
      </c>
      <c r="B36" s="14" t="s">
        <v>53</v>
      </c>
      <c r="C36" s="15">
        <f t="shared" si="0"/>
        <v>639</v>
      </c>
      <c r="D36" s="32">
        <f t="shared" ref="D36:M36" si="4">D38+D41</f>
        <v>42</v>
      </c>
      <c r="E36" s="32">
        <f t="shared" si="4"/>
        <v>49</v>
      </c>
      <c r="F36" s="32">
        <f t="shared" si="4"/>
        <v>29</v>
      </c>
      <c r="G36" s="32">
        <f t="shared" si="4"/>
        <v>47</v>
      </c>
      <c r="H36" s="32">
        <f t="shared" si="4"/>
        <v>64</v>
      </c>
      <c r="I36" s="32">
        <f t="shared" si="4"/>
        <v>41</v>
      </c>
      <c r="J36" s="32">
        <f t="shared" si="4"/>
        <v>45</v>
      </c>
      <c r="K36" s="32">
        <f t="shared" si="4"/>
        <v>42</v>
      </c>
      <c r="L36" s="32">
        <f t="shared" si="4"/>
        <v>148</v>
      </c>
      <c r="M36" s="32">
        <f t="shared" si="4"/>
        <v>132</v>
      </c>
    </row>
    <row r="37" s="2" customFormat="1" ht="16" customHeight="1" spans="1:13">
      <c r="A37" s="13" t="s">
        <v>55</v>
      </c>
      <c r="B37" s="14" t="s">
        <v>53</v>
      </c>
      <c r="C37" s="15">
        <f t="shared" si="0"/>
        <v>1609</v>
      </c>
      <c r="D37" s="33">
        <v>96</v>
      </c>
      <c r="E37" s="34">
        <v>103</v>
      </c>
      <c r="F37" s="35">
        <v>72</v>
      </c>
      <c r="G37" s="36">
        <v>125</v>
      </c>
      <c r="H37" s="33">
        <v>174</v>
      </c>
      <c r="I37" s="46">
        <v>88</v>
      </c>
      <c r="J37" s="36">
        <v>114</v>
      </c>
      <c r="K37" s="34">
        <v>107</v>
      </c>
      <c r="L37" s="34">
        <v>373</v>
      </c>
      <c r="M37" s="33">
        <v>357</v>
      </c>
    </row>
    <row r="38" s="2" customFormat="1" ht="16" customHeight="1" spans="1:13">
      <c r="A38" s="13" t="s">
        <v>28</v>
      </c>
      <c r="B38" s="14" t="s">
        <v>53</v>
      </c>
      <c r="C38" s="15">
        <f t="shared" si="0"/>
        <v>592</v>
      </c>
      <c r="D38" s="33">
        <v>34</v>
      </c>
      <c r="E38" s="33">
        <v>38</v>
      </c>
      <c r="F38" s="33">
        <v>24</v>
      </c>
      <c r="G38" s="33">
        <v>47</v>
      </c>
      <c r="H38" s="33">
        <v>60</v>
      </c>
      <c r="I38" s="33">
        <v>32</v>
      </c>
      <c r="J38" s="33">
        <v>44</v>
      </c>
      <c r="K38" s="33">
        <v>38</v>
      </c>
      <c r="L38" s="33">
        <v>145</v>
      </c>
      <c r="M38" s="33">
        <v>130</v>
      </c>
    </row>
    <row r="39" s="2" customFormat="1" ht="16" customHeight="1" spans="1:13">
      <c r="A39" s="13" t="s">
        <v>56</v>
      </c>
      <c r="B39" s="14" t="s">
        <v>53</v>
      </c>
      <c r="C39" s="15">
        <f t="shared" si="0"/>
        <v>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="2" customFormat="1" ht="16" customHeight="1" spans="1:13">
      <c r="A40" s="13" t="s">
        <v>57</v>
      </c>
      <c r="B40" s="14" t="s">
        <v>53</v>
      </c>
      <c r="C40" s="15">
        <f t="shared" si="0"/>
        <v>480</v>
      </c>
      <c r="D40" s="33">
        <v>92</v>
      </c>
      <c r="E40" s="34">
        <v>127</v>
      </c>
      <c r="F40" s="35">
        <v>29</v>
      </c>
      <c r="G40" s="36">
        <v>0</v>
      </c>
      <c r="H40" s="37">
        <v>28</v>
      </c>
      <c r="I40" s="46">
        <v>78</v>
      </c>
      <c r="J40" s="36">
        <v>4</v>
      </c>
      <c r="K40" s="34">
        <v>65</v>
      </c>
      <c r="L40" s="34">
        <v>39</v>
      </c>
      <c r="M40" s="33">
        <v>18</v>
      </c>
    </row>
    <row r="41" s="2" customFormat="1" ht="16" customHeight="1" spans="1:13">
      <c r="A41" s="13" t="s">
        <v>58</v>
      </c>
      <c r="B41" s="14" t="s">
        <v>53</v>
      </c>
      <c r="C41" s="15">
        <f t="shared" si="0"/>
        <v>47</v>
      </c>
      <c r="D41" s="33">
        <v>8</v>
      </c>
      <c r="E41" s="33">
        <v>11</v>
      </c>
      <c r="F41" s="33">
        <v>5</v>
      </c>
      <c r="G41" s="33">
        <v>0</v>
      </c>
      <c r="H41" s="33">
        <v>4</v>
      </c>
      <c r="I41" s="33">
        <v>9</v>
      </c>
      <c r="J41" s="33">
        <v>1</v>
      </c>
      <c r="K41" s="33">
        <v>4</v>
      </c>
      <c r="L41" s="33">
        <v>3</v>
      </c>
      <c r="M41" s="33">
        <v>2</v>
      </c>
    </row>
    <row r="42" s="2" customFormat="1" ht="16" customHeight="1" spans="1:13">
      <c r="A42" s="13" t="s">
        <v>59</v>
      </c>
      <c r="B42" s="14" t="s">
        <v>53</v>
      </c>
      <c r="C42" s="15">
        <f t="shared" si="0"/>
        <v>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="2" customFormat="1" ht="16" customHeight="1" spans="1:13">
      <c r="A43" s="13" t="s">
        <v>58</v>
      </c>
      <c r="B43" s="14" t="s">
        <v>53</v>
      </c>
      <c r="C43" s="15">
        <f t="shared" si="0"/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="2" customFormat="1" ht="16" customHeight="1" spans="1:13">
      <c r="A44" s="13" t="s">
        <v>60</v>
      </c>
      <c r="B44" s="14" t="s">
        <v>53</v>
      </c>
      <c r="C44" s="15">
        <f t="shared" si="0"/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="2" customFormat="1" ht="16" customHeight="1" spans="1:13">
      <c r="A45" s="13" t="s">
        <v>61</v>
      </c>
      <c r="B45" s="14" t="s">
        <v>53</v>
      </c>
      <c r="C45" s="15">
        <f t="shared" si="0"/>
        <v>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="2" customFormat="1" ht="16" customHeight="1" spans="1:13">
      <c r="A46" s="13" t="s">
        <v>62</v>
      </c>
      <c r="B46" s="14" t="s">
        <v>63</v>
      </c>
      <c r="C46" s="15">
        <f t="shared" si="0"/>
        <v>3.752</v>
      </c>
      <c r="D46" s="29">
        <v>0.006</v>
      </c>
      <c r="E46" s="29">
        <v>0.612</v>
      </c>
      <c r="F46" s="30">
        <v>0.008</v>
      </c>
      <c r="G46" s="29">
        <v>0.013</v>
      </c>
      <c r="H46" s="29">
        <v>0.917</v>
      </c>
      <c r="I46" s="45" t="s">
        <v>64</v>
      </c>
      <c r="J46" s="29">
        <v>0.003</v>
      </c>
      <c r="K46" s="29">
        <v>0.004</v>
      </c>
      <c r="L46" s="29">
        <v>0.021</v>
      </c>
      <c r="M46" s="29">
        <v>2.168</v>
      </c>
    </row>
    <row r="47" s="2" customFormat="1" ht="16" customHeight="1" spans="1:13">
      <c r="A47" s="13" t="s">
        <v>65</v>
      </c>
      <c r="B47" s="14" t="s">
        <v>63</v>
      </c>
      <c r="C47" s="15">
        <f t="shared" si="0"/>
        <v>3.41</v>
      </c>
      <c r="D47" s="20">
        <v>0.006</v>
      </c>
      <c r="E47" s="20">
        <v>0.612</v>
      </c>
      <c r="F47" s="20">
        <v>0.008</v>
      </c>
      <c r="G47" s="20">
        <v>0.013</v>
      </c>
      <c r="H47" s="20">
        <v>0.575</v>
      </c>
      <c r="I47" s="20" t="s">
        <v>64</v>
      </c>
      <c r="J47" s="20">
        <v>0.003</v>
      </c>
      <c r="K47" s="20">
        <v>0.004</v>
      </c>
      <c r="L47" s="20">
        <v>0.021</v>
      </c>
      <c r="M47" s="20">
        <v>2.168</v>
      </c>
    </row>
    <row r="48" s="2" customFormat="1" ht="16" customHeight="1" spans="1:13">
      <c r="A48" s="13" t="s">
        <v>66</v>
      </c>
      <c r="B48" s="14" t="s">
        <v>63</v>
      </c>
      <c r="C48" s="15">
        <f t="shared" si="0"/>
        <v>1.74</v>
      </c>
      <c r="D48" s="29">
        <v>0.013</v>
      </c>
      <c r="E48" s="29">
        <v>0.6</v>
      </c>
      <c r="F48" s="30">
        <v>0.3</v>
      </c>
      <c r="G48" s="29">
        <v>0.005</v>
      </c>
      <c r="H48" s="29">
        <v>0.003</v>
      </c>
      <c r="I48" s="45" t="s">
        <v>67</v>
      </c>
      <c r="J48" s="29">
        <v>0.004</v>
      </c>
      <c r="K48" s="29">
        <v>0.002</v>
      </c>
      <c r="L48" s="29">
        <v>0.075</v>
      </c>
      <c r="M48" s="29">
        <v>0.738</v>
      </c>
    </row>
    <row r="49" s="2" customFormat="1" ht="16" customHeight="1" spans="1:13">
      <c r="A49" s="39" t="s">
        <v>68</v>
      </c>
      <c r="B49" s="14" t="s">
        <v>63</v>
      </c>
      <c r="C49" s="15">
        <f t="shared" si="0"/>
        <v>0.15</v>
      </c>
      <c r="D49" s="40">
        <v>0.15</v>
      </c>
      <c r="E49" s="29">
        <v>0</v>
      </c>
      <c r="F49" s="30">
        <v>0</v>
      </c>
      <c r="G49" s="29">
        <v>0</v>
      </c>
      <c r="H49" s="29">
        <v>0</v>
      </c>
      <c r="I49" s="45">
        <v>0</v>
      </c>
      <c r="J49" s="29">
        <v>0</v>
      </c>
      <c r="K49" s="29">
        <v>0</v>
      </c>
      <c r="L49" s="29">
        <v>0</v>
      </c>
      <c r="M49" s="29">
        <v>0</v>
      </c>
    </row>
    <row r="50" s="2" customFormat="1" ht="16" customHeight="1" spans="1:13">
      <c r="A50" s="39" t="s">
        <v>69</v>
      </c>
      <c r="B50" s="14" t="s">
        <v>63</v>
      </c>
      <c r="C50" s="15">
        <f t="shared" si="0"/>
        <v>0.09</v>
      </c>
      <c r="D50" s="30">
        <v>0.09</v>
      </c>
      <c r="E50" s="29">
        <v>0</v>
      </c>
      <c r="F50" s="30">
        <v>0</v>
      </c>
      <c r="G50" s="29">
        <v>0</v>
      </c>
      <c r="H50" s="29">
        <v>0</v>
      </c>
      <c r="I50" s="45" t="s">
        <v>70</v>
      </c>
      <c r="J50" s="29">
        <v>0</v>
      </c>
      <c r="K50" s="29">
        <v>0</v>
      </c>
      <c r="L50" s="29">
        <v>0</v>
      </c>
      <c r="M50" s="29">
        <v>0</v>
      </c>
    </row>
    <row r="51" s="2" customFormat="1" ht="16" customHeight="1" spans="1:13">
      <c r="A51" s="13" t="s">
        <v>71</v>
      </c>
      <c r="B51" s="14" t="s">
        <v>72</v>
      </c>
      <c r="C51" s="15">
        <f t="shared" si="0"/>
        <v>167</v>
      </c>
      <c r="D51" s="29">
        <v>38</v>
      </c>
      <c r="E51" s="29">
        <v>0</v>
      </c>
      <c r="F51" s="30">
        <v>3</v>
      </c>
      <c r="G51" s="29">
        <v>36</v>
      </c>
      <c r="H51" s="29">
        <v>0</v>
      </c>
      <c r="I51" s="45" t="s">
        <v>73</v>
      </c>
      <c r="J51" s="29">
        <v>4</v>
      </c>
      <c r="K51" s="29">
        <v>32</v>
      </c>
      <c r="L51" s="29">
        <v>10</v>
      </c>
      <c r="M51" s="29">
        <v>44</v>
      </c>
    </row>
    <row r="52" s="2" customFormat="1" ht="16" customHeight="1" spans="1:13">
      <c r="A52" s="13" t="s">
        <v>74</v>
      </c>
      <c r="B52" s="14" t="s">
        <v>23</v>
      </c>
      <c r="C52" s="15">
        <f t="shared" si="0"/>
        <v>12925</v>
      </c>
      <c r="D52" s="28">
        <v>5610</v>
      </c>
      <c r="E52" s="29">
        <v>1063</v>
      </c>
      <c r="F52" s="30">
        <v>1364</v>
      </c>
      <c r="G52" s="31">
        <v>1134</v>
      </c>
      <c r="H52" s="28">
        <v>1326</v>
      </c>
      <c r="I52" s="45" t="s">
        <v>75</v>
      </c>
      <c r="J52" s="31">
        <v>148</v>
      </c>
      <c r="K52" s="29">
        <v>782</v>
      </c>
      <c r="L52" s="29">
        <v>870</v>
      </c>
      <c r="M52" s="28">
        <v>628</v>
      </c>
    </row>
    <row r="53" s="2" customFormat="1" ht="16" customHeight="1" spans="1:13">
      <c r="A53" s="13" t="s">
        <v>76</v>
      </c>
      <c r="B53" s="14" t="s">
        <v>23</v>
      </c>
      <c r="C53" s="15">
        <f t="shared" si="0"/>
        <v>1110</v>
      </c>
      <c r="D53" s="28">
        <v>15</v>
      </c>
      <c r="E53" s="29">
        <v>77</v>
      </c>
      <c r="F53" s="30">
        <v>2</v>
      </c>
      <c r="G53" s="31">
        <v>0</v>
      </c>
      <c r="H53" s="28">
        <v>18</v>
      </c>
      <c r="I53" s="45" t="s">
        <v>77</v>
      </c>
      <c r="J53" s="31">
        <v>0</v>
      </c>
      <c r="K53" s="29">
        <v>856</v>
      </c>
      <c r="L53" s="29">
        <v>69</v>
      </c>
      <c r="M53" s="28">
        <v>73</v>
      </c>
    </row>
    <row r="54" s="2" customFormat="1" ht="16" customHeight="1" spans="1:13">
      <c r="A54" s="13" t="s">
        <v>78</v>
      </c>
      <c r="B54" s="14" t="s">
        <v>32</v>
      </c>
      <c r="C54" s="15">
        <f t="shared" si="0"/>
        <v>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="2" customFormat="1" ht="16" customHeight="1" spans="1:13">
      <c r="A55" s="13" t="s">
        <v>79</v>
      </c>
      <c r="B55" s="14" t="s">
        <v>23</v>
      </c>
      <c r="C55" s="15">
        <f t="shared" si="0"/>
        <v>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="2" customFormat="1" ht="16" customHeight="1" spans="1:13">
      <c r="A56" s="13" t="s">
        <v>80</v>
      </c>
      <c r="B56" s="14" t="s">
        <v>23</v>
      </c>
      <c r="C56" s="15">
        <f t="shared" si="0"/>
        <v>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="2" customFormat="1" ht="16" customHeight="1" spans="1:13">
      <c r="A57" s="13" t="s">
        <v>81</v>
      </c>
      <c r="B57" s="14" t="s">
        <v>82</v>
      </c>
      <c r="C57" s="15">
        <f t="shared" si="0"/>
        <v>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="2" customFormat="1" ht="16" customHeight="1" spans="1:13">
      <c r="A58" s="13" t="s">
        <v>83</v>
      </c>
      <c r="B58" s="14" t="s">
        <v>53</v>
      </c>
      <c r="C58" s="15">
        <f t="shared" si="0"/>
        <v>1373</v>
      </c>
      <c r="D58" s="16">
        <f>D59+D60</f>
        <v>192</v>
      </c>
      <c r="E58" s="16">
        <f t="shared" ref="E58:M58" si="5">E59+E60</f>
        <v>27</v>
      </c>
      <c r="F58" s="16">
        <f t="shared" si="5"/>
        <v>15</v>
      </c>
      <c r="G58" s="16">
        <f t="shared" si="5"/>
        <v>74</v>
      </c>
      <c r="H58" s="16">
        <f t="shared" si="5"/>
        <v>213</v>
      </c>
      <c r="I58" s="16">
        <f t="shared" si="5"/>
        <v>166</v>
      </c>
      <c r="J58" s="16">
        <f t="shared" si="5"/>
        <v>86</v>
      </c>
      <c r="K58" s="16">
        <f t="shared" si="5"/>
        <v>125</v>
      </c>
      <c r="L58" s="16">
        <f t="shared" si="5"/>
        <v>322</v>
      </c>
      <c r="M58" s="16">
        <f t="shared" si="5"/>
        <v>153</v>
      </c>
    </row>
    <row r="59" s="2" customFormat="1" ht="16" customHeight="1" spans="1:13">
      <c r="A59" s="13" t="s">
        <v>84</v>
      </c>
      <c r="B59" s="14" t="s">
        <v>53</v>
      </c>
      <c r="C59" s="15">
        <f t="shared" si="0"/>
        <v>46</v>
      </c>
      <c r="D59" s="19">
        <v>7</v>
      </c>
      <c r="E59" s="20">
        <v>0</v>
      </c>
      <c r="F59" s="21">
        <v>6</v>
      </c>
      <c r="G59" s="22">
        <v>0</v>
      </c>
      <c r="H59" s="19">
        <v>2</v>
      </c>
      <c r="I59" s="47">
        <v>0</v>
      </c>
      <c r="J59" s="22">
        <v>8</v>
      </c>
      <c r="K59" s="20">
        <v>3</v>
      </c>
      <c r="L59" s="20">
        <v>18</v>
      </c>
      <c r="M59" s="19">
        <v>2</v>
      </c>
    </row>
    <row r="60" s="2" customFormat="1" ht="16" customHeight="1" spans="1:13">
      <c r="A60" s="13" t="s">
        <v>85</v>
      </c>
      <c r="B60" s="14" t="s">
        <v>53</v>
      </c>
      <c r="C60" s="15">
        <f t="shared" si="0"/>
        <v>1327</v>
      </c>
      <c r="D60" s="19">
        <v>185</v>
      </c>
      <c r="E60" s="20">
        <v>27</v>
      </c>
      <c r="F60" s="21">
        <v>9</v>
      </c>
      <c r="G60" s="22">
        <v>74</v>
      </c>
      <c r="H60" s="19">
        <v>211</v>
      </c>
      <c r="I60" s="47">
        <v>166</v>
      </c>
      <c r="J60" s="22">
        <v>78</v>
      </c>
      <c r="K60" s="20">
        <v>122</v>
      </c>
      <c r="L60" s="20">
        <v>304</v>
      </c>
      <c r="M60" s="19">
        <v>151</v>
      </c>
    </row>
    <row r="61" s="2" customFormat="1" ht="16" customHeight="1" spans="1:13">
      <c r="A61" s="13" t="s">
        <v>86</v>
      </c>
      <c r="B61" s="14" t="s">
        <v>87</v>
      </c>
      <c r="C61" s="15">
        <f t="shared" si="0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="2" customFormat="1" ht="16" customHeight="1" spans="1:13">
      <c r="A62" s="13" t="s">
        <v>88</v>
      </c>
      <c r="B62" s="14" t="s">
        <v>87</v>
      </c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="2" customFormat="1" ht="16" customHeight="1" spans="1:13">
      <c r="A63" s="13" t="s">
        <v>89</v>
      </c>
      <c r="B63" s="14" t="s">
        <v>63</v>
      </c>
      <c r="C63" s="15">
        <f t="shared" si="0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="2" customFormat="1" ht="16" customHeight="1" spans="1:13">
      <c r="A64" s="13" t="s">
        <v>90</v>
      </c>
      <c r="B64" s="14" t="s">
        <v>63</v>
      </c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="2" customFormat="1" ht="16" customHeight="1" spans="1:13">
      <c r="A65" s="13" t="s">
        <v>91</v>
      </c>
      <c r="B65" s="14" t="s">
        <v>63</v>
      </c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="2" customFormat="1" ht="16" customHeight="1" spans="1:13">
      <c r="A66" s="13" t="s">
        <v>92</v>
      </c>
      <c r="B66" s="14" t="s">
        <v>63</v>
      </c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="2" customFormat="1" ht="16" customHeight="1" spans="1:13">
      <c r="A67" s="13" t="s">
        <v>93</v>
      </c>
      <c r="B67" s="14" t="s">
        <v>63</v>
      </c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="2" customFormat="1" ht="16" customHeight="1" spans="1:13">
      <c r="A68" s="13" t="s">
        <v>94</v>
      </c>
      <c r="B68" s="14" t="s">
        <v>63</v>
      </c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="2" customFormat="1" ht="16" customHeight="1" spans="1:13">
      <c r="A69" s="13" t="s">
        <v>95</v>
      </c>
      <c r="B69" s="14" t="s">
        <v>63</v>
      </c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="2" customFormat="1" ht="16" customHeight="1" spans="1:13">
      <c r="A70" s="13" t="s">
        <v>96</v>
      </c>
      <c r="B70" s="14" t="s">
        <v>63</v>
      </c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="2" customFormat="1" ht="16" customHeight="1" spans="1:13">
      <c r="A71" s="13" t="s">
        <v>97</v>
      </c>
      <c r="B71" s="14" t="s">
        <v>63</v>
      </c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="2" customFormat="1" ht="16" customHeight="1" spans="1:13">
      <c r="A72" s="13" t="s">
        <v>98</v>
      </c>
      <c r="B72" s="14" t="s">
        <v>63</v>
      </c>
      <c r="C72" s="15">
        <f>SUM(D72:M72)</f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="2" customFormat="1" ht="16" customHeight="1" spans="1:13">
      <c r="A73" s="13" t="s">
        <v>99</v>
      </c>
      <c r="B73" s="14" t="s">
        <v>100</v>
      </c>
      <c r="C73" s="61"/>
      <c r="D73" s="59"/>
      <c r="E73" s="59"/>
      <c r="F73" s="59"/>
      <c r="G73" s="59"/>
      <c r="H73" s="59"/>
      <c r="I73" s="59"/>
      <c r="J73" s="59"/>
      <c r="K73" s="59"/>
      <c r="L73" s="59"/>
      <c r="M73" s="59"/>
    </row>
    <row r="74" s="2" customFormat="1" ht="16" customHeight="1" spans="1:13">
      <c r="A74" s="13" t="s">
        <v>101</v>
      </c>
      <c r="B74" s="14" t="s">
        <v>53</v>
      </c>
      <c r="C74" s="15">
        <f t="shared" ref="C74:C80" si="6">SUM(D74:M74)</f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="2" customFormat="1" ht="16" customHeight="1" spans="1:13">
      <c r="A75" s="13" t="s">
        <v>102</v>
      </c>
      <c r="B75" s="14" t="s">
        <v>53</v>
      </c>
      <c r="C75" s="15">
        <f t="shared" si="6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="2" customFormat="1" ht="16" customHeight="1" spans="1:13">
      <c r="A76" s="13" t="s">
        <v>103</v>
      </c>
      <c r="B76" s="14" t="s">
        <v>53</v>
      </c>
      <c r="C76" s="15">
        <f t="shared" si="6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="2" customFormat="1" ht="16" customHeight="1" spans="1:13">
      <c r="A77" s="13" t="s">
        <v>104</v>
      </c>
      <c r="B77" s="14" t="s">
        <v>53</v>
      </c>
      <c r="C77" s="15">
        <f t="shared" si="6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="2" customFormat="1" ht="16" customHeight="1" spans="1:13">
      <c r="A78" s="13" t="s">
        <v>105</v>
      </c>
      <c r="B78" s="14" t="s">
        <v>53</v>
      </c>
      <c r="C78" s="15">
        <f t="shared" si="6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="2" customFormat="1" ht="16" customHeight="1" spans="1:13">
      <c r="A79" s="13" t="s">
        <v>106</v>
      </c>
      <c r="B79" s="14" t="s">
        <v>63</v>
      </c>
      <c r="C79" s="15">
        <f t="shared" si="6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="2" customFormat="1" ht="16" customHeight="1" spans="1:13">
      <c r="A80" s="13" t="s">
        <v>107</v>
      </c>
      <c r="B80" s="14" t="s">
        <v>53</v>
      </c>
      <c r="C80" s="15">
        <f t="shared" si="6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ht="16" customHeight="1" spans="1:13">
      <c r="A81" s="48" t="s">
        <v>108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</sheetData>
  <mergeCells count="12">
    <mergeCell ref="H3:I3"/>
    <mergeCell ref="J3:L3"/>
    <mergeCell ref="H4:I4"/>
    <mergeCell ref="J4:L4"/>
    <mergeCell ref="H5:I5"/>
    <mergeCell ref="J5:L5"/>
    <mergeCell ref="H6:I6"/>
    <mergeCell ref="J6:L6"/>
    <mergeCell ref="A81:M81"/>
    <mergeCell ref="A5:A6"/>
    <mergeCell ref="F5:F6"/>
    <mergeCell ref="A1:M2"/>
  </mergeCells>
  <printOptions horizontalCentered="1"/>
  <pageMargins left="0.590277777777778" right="0.590277777777778" top="0.790972222222222" bottom="0.397222222222222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zoomScaleSheetLayoutView="60" workbookViewId="0">
      <pane ySplit="7" topLeftCell="A38" activePane="bottomLeft" state="frozen"/>
      <selection/>
      <selection pane="bottomLeft" activeCell="A1" sqref="A1:M2"/>
    </sheetView>
  </sheetViews>
  <sheetFormatPr defaultColWidth="9" defaultRowHeight="14.25"/>
  <cols>
    <col min="1" max="1" width="25.9416666666667" style="3" customWidth="1"/>
    <col min="2" max="2" width="5" style="3" customWidth="1"/>
    <col min="3" max="3" width="7.5" style="4" customWidth="1"/>
    <col min="4" max="13" width="8.5" style="4" customWidth="1"/>
    <col min="14" max="16384" width="9" style="3"/>
  </cols>
  <sheetData>
    <row r="1" ht="1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2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16" customHeight="1" spans="1:12">
      <c r="A3" s="6"/>
      <c r="B3" s="7"/>
      <c r="C3" s="7"/>
      <c r="D3" s="7"/>
      <c r="E3" s="7"/>
      <c r="F3" s="7"/>
      <c r="G3" s="7"/>
      <c r="H3" s="8" t="s">
        <v>1</v>
      </c>
      <c r="I3" s="8"/>
      <c r="J3" s="42" t="s">
        <v>2</v>
      </c>
      <c r="K3" s="42"/>
      <c r="L3" s="42"/>
    </row>
    <row r="4" customFormat="1" ht="16" customHeight="1" spans="1:12">
      <c r="A4" s="6"/>
      <c r="B4" s="7"/>
      <c r="C4" s="7"/>
      <c r="D4" s="7"/>
      <c r="E4" s="7"/>
      <c r="F4" s="7"/>
      <c r="G4" s="7"/>
      <c r="H4" s="8" t="s">
        <v>3</v>
      </c>
      <c r="I4" s="8"/>
      <c r="J4" s="42" t="s">
        <v>4</v>
      </c>
      <c r="K4" s="42"/>
      <c r="L4" s="42"/>
    </row>
    <row r="5" customFormat="1" ht="16" customHeight="1" spans="1:12">
      <c r="A5" s="9" t="s">
        <v>5</v>
      </c>
      <c r="B5" s="7"/>
      <c r="C5" s="7"/>
      <c r="D5" s="7"/>
      <c r="E5" s="7"/>
      <c r="F5" s="10" t="s">
        <v>109</v>
      </c>
      <c r="G5" s="7"/>
      <c r="H5" s="8" t="s">
        <v>6</v>
      </c>
      <c r="I5" s="8"/>
      <c r="J5" s="42" t="s">
        <v>7</v>
      </c>
      <c r="K5" s="42"/>
      <c r="L5" s="42"/>
    </row>
    <row r="6" customFormat="1" ht="16" customHeight="1" spans="1:12">
      <c r="A6" s="9"/>
      <c r="B6" s="7"/>
      <c r="C6" s="7"/>
      <c r="D6" s="7"/>
      <c r="E6" s="7"/>
      <c r="F6" s="10"/>
      <c r="G6" s="7"/>
      <c r="H6" s="8" t="s">
        <v>8</v>
      </c>
      <c r="I6" s="8"/>
      <c r="J6" s="43">
        <v>45444</v>
      </c>
      <c r="K6" s="42"/>
      <c r="L6" s="42"/>
    </row>
    <row r="7" s="1" customFormat="1" ht="16" customHeight="1" spans="1:13">
      <c r="A7" s="11" t="s">
        <v>9</v>
      </c>
      <c r="B7" s="11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</row>
    <row r="8" s="2" customFormat="1" ht="16" customHeight="1" spans="1:13">
      <c r="A8" s="13" t="s">
        <v>22</v>
      </c>
      <c r="B8" s="14" t="s">
        <v>23</v>
      </c>
      <c r="C8" s="15">
        <f t="shared" ref="C8:C71" si="0">SUM(D8:M8)</f>
        <v>1700</v>
      </c>
      <c r="D8" s="16">
        <f t="shared" ref="D8:M8" si="1">D9+D15+D17+D19+D20</f>
        <v>30</v>
      </c>
      <c r="E8" s="16">
        <f t="shared" si="1"/>
        <v>207</v>
      </c>
      <c r="F8" s="16">
        <f t="shared" si="1"/>
        <v>133</v>
      </c>
      <c r="G8" s="16">
        <f t="shared" si="1"/>
        <v>26</v>
      </c>
      <c r="H8" s="16">
        <f t="shared" si="1"/>
        <v>187</v>
      </c>
      <c r="I8" s="16">
        <f t="shared" si="1"/>
        <v>49</v>
      </c>
      <c r="J8" s="16">
        <f t="shared" si="1"/>
        <v>12</v>
      </c>
      <c r="K8" s="16">
        <f t="shared" si="1"/>
        <v>654</v>
      </c>
      <c r="L8" s="16">
        <f t="shared" si="1"/>
        <v>165</v>
      </c>
      <c r="M8" s="16">
        <f t="shared" si="1"/>
        <v>237</v>
      </c>
    </row>
    <row r="9" s="2" customFormat="1" ht="16" customHeight="1" spans="1:13">
      <c r="A9" s="13" t="s">
        <v>24</v>
      </c>
      <c r="B9" s="14" t="s">
        <v>23</v>
      </c>
      <c r="C9" s="15">
        <f t="shared" si="0"/>
        <v>1700</v>
      </c>
      <c r="D9" s="17">
        <v>30</v>
      </c>
      <c r="E9" s="18">
        <v>207</v>
      </c>
      <c r="F9" s="18">
        <v>133</v>
      </c>
      <c r="G9" s="18">
        <v>26</v>
      </c>
      <c r="H9" s="18">
        <v>187</v>
      </c>
      <c r="I9" s="18">
        <v>49</v>
      </c>
      <c r="J9" s="18">
        <v>12</v>
      </c>
      <c r="K9" s="18">
        <v>654</v>
      </c>
      <c r="L9" s="18">
        <v>165</v>
      </c>
      <c r="M9" s="18">
        <v>237</v>
      </c>
    </row>
    <row r="10" s="2" customFormat="1" ht="16" customHeight="1" spans="1:13">
      <c r="A10" s="13" t="s">
        <v>25</v>
      </c>
      <c r="B10" s="14" t="s">
        <v>23</v>
      </c>
      <c r="C10" s="15">
        <f t="shared" si="0"/>
        <v>415</v>
      </c>
      <c r="D10" s="19">
        <v>12</v>
      </c>
      <c r="E10" s="20">
        <v>0</v>
      </c>
      <c r="F10" s="21">
        <v>96</v>
      </c>
      <c r="G10" s="22">
        <v>16</v>
      </c>
      <c r="H10" s="19">
        <v>83</v>
      </c>
      <c r="I10" s="44" t="s">
        <v>26</v>
      </c>
      <c r="J10" s="22">
        <v>8</v>
      </c>
      <c r="K10" s="20">
        <v>2</v>
      </c>
      <c r="L10" s="20">
        <v>65</v>
      </c>
      <c r="M10" s="19">
        <v>133</v>
      </c>
    </row>
    <row r="11" s="2" customFormat="1" ht="16" customHeight="1" spans="1:13">
      <c r="A11" s="13" t="s">
        <v>27</v>
      </c>
      <c r="B11" s="14" t="s">
        <v>23</v>
      </c>
      <c r="C11" s="15">
        <f t="shared" si="0"/>
        <v>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="2" customFormat="1" ht="16" customHeight="1" spans="1:13">
      <c r="A12" s="13" t="s">
        <v>28</v>
      </c>
      <c r="B12" s="14" t="s">
        <v>23</v>
      </c>
      <c r="C12" s="15">
        <f t="shared" si="0"/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="2" customFormat="1" ht="16" customHeight="1" spans="1:13">
      <c r="A13" s="13" t="s">
        <v>29</v>
      </c>
      <c r="B13" s="14" t="s">
        <v>23</v>
      </c>
      <c r="C13" s="15">
        <f t="shared" si="0"/>
        <v>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="2" customFormat="1" ht="16" customHeight="1" spans="1:13">
      <c r="A14" s="13" t="s">
        <v>30</v>
      </c>
      <c r="B14" s="14" t="s">
        <v>23</v>
      </c>
      <c r="C14" s="15">
        <f t="shared" si="0"/>
        <v>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="2" customFormat="1" ht="16" customHeight="1" spans="1:13">
      <c r="A15" s="13" t="s">
        <v>31</v>
      </c>
      <c r="B15" s="14" t="s">
        <v>32</v>
      </c>
      <c r="C15" s="15">
        <f t="shared" si="0"/>
        <v>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="2" customFormat="1" ht="16" customHeight="1" spans="1:13">
      <c r="A16" s="13" t="s">
        <v>33</v>
      </c>
      <c r="B16" s="14" t="s">
        <v>32</v>
      </c>
      <c r="C16" s="15">
        <f t="shared" si="0"/>
        <v>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="2" customFormat="1" ht="16" customHeight="1" spans="1:13">
      <c r="A17" s="13" t="s">
        <v>34</v>
      </c>
      <c r="B17" s="14" t="s">
        <v>32</v>
      </c>
      <c r="C17" s="15">
        <f t="shared" si="0"/>
        <v>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="2" customFormat="1" ht="16" customHeight="1" spans="1:13">
      <c r="A18" s="13" t="s">
        <v>33</v>
      </c>
      <c r="B18" s="14" t="s">
        <v>32</v>
      </c>
      <c r="C18" s="15">
        <f t="shared" si="0"/>
        <v>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="2" customFormat="1" ht="16" customHeight="1" spans="1:13">
      <c r="A19" s="13" t="s">
        <v>35</v>
      </c>
      <c r="B19" s="14" t="s">
        <v>32</v>
      </c>
      <c r="C19" s="15">
        <f t="shared" si="0"/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="2" customFormat="1" ht="16" customHeight="1" spans="1:13">
      <c r="A20" s="13" t="s">
        <v>36</v>
      </c>
      <c r="B20" s="14" t="s">
        <v>23</v>
      </c>
      <c r="C20" s="15">
        <f t="shared" si="0"/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="2" customFormat="1" ht="16" customHeight="1" spans="1:13">
      <c r="A21" s="13" t="s">
        <v>28</v>
      </c>
      <c r="B21" s="14" t="s">
        <v>23</v>
      </c>
      <c r="C21" s="15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="2" customFormat="1" ht="16" customHeight="1" spans="1:13">
      <c r="A22" s="13" t="s">
        <v>37</v>
      </c>
      <c r="B22" s="14" t="s">
        <v>23</v>
      </c>
      <c r="C22" s="15">
        <f t="shared" si="0"/>
        <v>15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15</v>
      </c>
    </row>
    <row r="23" s="2" customFormat="1" ht="16" customHeight="1" spans="1:13">
      <c r="A23" s="13" t="s">
        <v>38</v>
      </c>
      <c r="B23" s="14" t="s">
        <v>23</v>
      </c>
      <c r="C23" s="15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="2" customFormat="1" ht="16" customHeight="1" spans="1:13">
      <c r="A24" s="13" t="s">
        <v>39</v>
      </c>
      <c r="B24" s="14" t="s">
        <v>23</v>
      </c>
      <c r="C24" s="15">
        <f t="shared" si="0"/>
        <v>17</v>
      </c>
      <c r="D24" s="24">
        <f t="shared" ref="D24:M24" si="2">D25+D29+D30+D31+D32</f>
        <v>2</v>
      </c>
      <c r="E24" s="24">
        <f t="shared" si="2"/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2</v>
      </c>
      <c r="J24" s="24">
        <f t="shared" si="2"/>
        <v>0</v>
      </c>
      <c r="K24" s="24">
        <f t="shared" si="2"/>
        <v>0</v>
      </c>
      <c r="L24" s="24">
        <f t="shared" si="2"/>
        <v>0</v>
      </c>
      <c r="M24" s="24">
        <f t="shared" si="2"/>
        <v>13</v>
      </c>
    </row>
    <row r="25" s="2" customFormat="1" ht="16" customHeight="1" spans="1:13">
      <c r="A25" s="13" t="s">
        <v>40</v>
      </c>
      <c r="B25" s="14" t="s">
        <v>23</v>
      </c>
      <c r="C25" s="15">
        <f t="shared" si="0"/>
        <v>17</v>
      </c>
      <c r="D25" s="24">
        <v>2</v>
      </c>
      <c r="E25" s="24">
        <v>0</v>
      </c>
      <c r="F25" s="24">
        <v>0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0</v>
      </c>
      <c r="M25" s="24">
        <v>13</v>
      </c>
    </row>
    <row r="26" s="2" customFormat="1" ht="16" customHeight="1" spans="1:13">
      <c r="A26" s="13" t="s">
        <v>41</v>
      </c>
      <c r="B26" s="14" t="s">
        <v>23</v>
      </c>
      <c r="C26" s="15">
        <f t="shared" si="0"/>
        <v>17</v>
      </c>
      <c r="D26" s="25">
        <v>2</v>
      </c>
      <c r="E26" s="25">
        <v>0</v>
      </c>
      <c r="F26" s="25">
        <v>0</v>
      </c>
      <c r="G26" s="25">
        <v>0</v>
      </c>
      <c r="H26" s="25">
        <v>0</v>
      </c>
      <c r="I26" s="25">
        <v>2</v>
      </c>
      <c r="J26" s="25">
        <v>0</v>
      </c>
      <c r="K26" s="25">
        <v>0</v>
      </c>
      <c r="L26" s="25">
        <v>0</v>
      </c>
      <c r="M26" s="25">
        <v>13</v>
      </c>
    </row>
    <row r="27" s="2" customFormat="1" ht="16" customHeight="1" spans="1:13">
      <c r="A27" s="13" t="s">
        <v>42</v>
      </c>
      <c r="B27" s="14" t="s">
        <v>23</v>
      </c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="2" customFormat="1" ht="16" customHeight="1" spans="1:13">
      <c r="A28" s="13" t="s">
        <v>43</v>
      </c>
      <c r="B28" s="14" t="s">
        <v>23</v>
      </c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="2" customFormat="1" ht="16" customHeight="1" spans="1:13">
      <c r="A29" s="13" t="s">
        <v>44</v>
      </c>
      <c r="B29" s="14" t="s">
        <v>23</v>
      </c>
      <c r="C29" s="15">
        <f t="shared" si="0"/>
        <v>0</v>
      </c>
      <c r="D29" s="27"/>
      <c r="E29" s="27"/>
      <c r="F29" s="27"/>
      <c r="G29" s="27"/>
      <c r="H29" s="27"/>
      <c r="I29" s="27"/>
      <c r="J29" s="27"/>
      <c r="K29" s="27"/>
      <c r="L29" s="23"/>
      <c r="M29" s="23"/>
    </row>
    <row r="30" s="2" customFormat="1" ht="16" customHeight="1" spans="1:13">
      <c r="A30" s="13" t="s">
        <v>45</v>
      </c>
      <c r="B30" s="14" t="s">
        <v>23</v>
      </c>
      <c r="C30" s="15">
        <f t="shared" si="0"/>
        <v>0</v>
      </c>
      <c r="D30" s="27"/>
      <c r="E30" s="27"/>
      <c r="F30" s="27"/>
      <c r="G30" s="27"/>
      <c r="H30" s="27"/>
      <c r="I30" s="27"/>
      <c r="J30" s="27"/>
      <c r="K30" s="27"/>
      <c r="L30" s="23"/>
      <c r="M30" s="23"/>
    </row>
    <row r="31" s="2" customFormat="1" ht="16" customHeight="1" spans="1:13">
      <c r="A31" s="13" t="s">
        <v>46</v>
      </c>
      <c r="B31" s="14" t="s">
        <v>23</v>
      </c>
      <c r="C31" s="15">
        <f t="shared" si="0"/>
        <v>0</v>
      </c>
      <c r="D31" s="27"/>
      <c r="E31" s="27"/>
      <c r="F31" s="27"/>
      <c r="G31" s="27"/>
      <c r="H31" s="27"/>
      <c r="I31" s="27"/>
      <c r="J31" s="27"/>
      <c r="K31" s="27"/>
      <c r="L31" s="23"/>
      <c r="M31" s="23"/>
    </row>
    <row r="32" s="2" customFormat="1" ht="16" customHeight="1" spans="1:13">
      <c r="A32" s="13" t="s">
        <v>47</v>
      </c>
      <c r="B32" s="14" t="s">
        <v>23</v>
      </c>
      <c r="C32" s="15">
        <f t="shared" si="0"/>
        <v>0</v>
      </c>
      <c r="D32" s="27"/>
      <c r="E32" s="27"/>
      <c r="F32" s="27"/>
      <c r="G32" s="27"/>
      <c r="H32" s="27"/>
      <c r="I32" s="27"/>
      <c r="J32" s="27"/>
      <c r="K32" s="27"/>
      <c r="L32" s="23"/>
      <c r="M32" s="23"/>
    </row>
    <row r="33" s="2" customFormat="1" ht="16" customHeight="1" spans="1:13">
      <c r="A33" s="13" t="s">
        <v>48</v>
      </c>
      <c r="B33" s="14" t="s">
        <v>23</v>
      </c>
      <c r="C33" s="15">
        <f t="shared" si="0"/>
        <v>11157</v>
      </c>
      <c r="D33" s="28">
        <v>3107</v>
      </c>
      <c r="E33" s="29">
        <v>1803</v>
      </c>
      <c r="F33" s="30">
        <v>1279</v>
      </c>
      <c r="G33" s="31">
        <v>1716</v>
      </c>
      <c r="H33" s="28">
        <v>1109</v>
      </c>
      <c r="I33" s="45" t="s">
        <v>110</v>
      </c>
      <c r="J33" s="31">
        <v>140</v>
      </c>
      <c r="K33" s="29">
        <v>615</v>
      </c>
      <c r="L33" s="29">
        <v>588</v>
      </c>
      <c r="M33" s="28">
        <v>800</v>
      </c>
    </row>
    <row r="34" s="2" customFormat="1" ht="16" customHeight="1" spans="1:13">
      <c r="A34" s="13" t="s">
        <v>50</v>
      </c>
      <c r="B34" s="14" t="s">
        <v>23</v>
      </c>
      <c r="C34" s="15">
        <f t="shared" si="0"/>
        <v>1554</v>
      </c>
      <c r="D34" s="29">
        <v>436</v>
      </c>
      <c r="E34" s="29">
        <v>314</v>
      </c>
      <c r="F34" s="30">
        <v>219</v>
      </c>
      <c r="G34" s="29">
        <v>140</v>
      </c>
      <c r="H34" s="28">
        <v>130</v>
      </c>
      <c r="I34" s="45" t="s">
        <v>51</v>
      </c>
      <c r="J34" s="29">
        <v>51</v>
      </c>
      <c r="K34" s="29">
        <v>86</v>
      </c>
      <c r="L34" s="29">
        <v>74</v>
      </c>
      <c r="M34" s="29">
        <v>104</v>
      </c>
    </row>
    <row r="35" s="2" customFormat="1" ht="16" customHeight="1" spans="1:13">
      <c r="A35" s="13" t="s">
        <v>52</v>
      </c>
      <c r="B35" s="14" t="s">
        <v>53</v>
      </c>
      <c r="C35" s="15">
        <f t="shared" si="0"/>
        <v>1689</v>
      </c>
      <c r="D35" s="32">
        <f t="shared" ref="D35:M35" si="3">D37+D40</f>
        <v>188</v>
      </c>
      <c r="E35" s="32">
        <f t="shared" si="3"/>
        <v>230</v>
      </c>
      <c r="F35" s="32">
        <f t="shared" si="3"/>
        <v>101</v>
      </c>
      <c r="G35" s="32">
        <f t="shared" si="3"/>
        <v>125</v>
      </c>
      <c r="H35" s="32">
        <f t="shared" si="3"/>
        <v>202</v>
      </c>
      <c r="I35" s="32">
        <f t="shared" si="3"/>
        <v>166</v>
      </c>
      <c r="J35" s="32">
        <f t="shared" si="3"/>
        <v>118</v>
      </c>
      <c r="K35" s="32">
        <f t="shared" si="3"/>
        <v>172</v>
      </c>
      <c r="L35" s="32">
        <f t="shared" si="3"/>
        <v>212</v>
      </c>
      <c r="M35" s="32">
        <f t="shared" si="3"/>
        <v>175</v>
      </c>
    </row>
    <row r="36" s="2" customFormat="1" ht="16" customHeight="1" spans="1:13">
      <c r="A36" s="13" t="s">
        <v>54</v>
      </c>
      <c r="B36" s="14" t="s">
        <v>53</v>
      </c>
      <c r="C36" s="15">
        <f t="shared" si="0"/>
        <v>639</v>
      </c>
      <c r="D36" s="32">
        <f t="shared" ref="D36:M36" si="4">D38+D41</f>
        <v>42</v>
      </c>
      <c r="E36" s="32">
        <f t="shared" si="4"/>
        <v>49</v>
      </c>
      <c r="F36" s="32">
        <f t="shared" si="4"/>
        <v>29</v>
      </c>
      <c r="G36" s="32">
        <f t="shared" si="4"/>
        <v>47</v>
      </c>
      <c r="H36" s="32">
        <f t="shared" si="4"/>
        <v>64</v>
      </c>
      <c r="I36" s="32">
        <f t="shared" si="4"/>
        <v>41</v>
      </c>
      <c r="J36" s="32">
        <f t="shared" si="4"/>
        <v>45</v>
      </c>
      <c r="K36" s="32">
        <f t="shared" si="4"/>
        <v>42</v>
      </c>
      <c r="L36" s="32">
        <f t="shared" si="4"/>
        <v>148</v>
      </c>
      <c r="M36" s="32">
        <f t="shared" si="4"/>
        <v>132</v>
      </c>
    </row>
    <row r="37" s="2" customFormat="1" ht="16" customHeight="1" spans="1:13">
      <c r="A37" s="13" t="s">
        <v>55</v>
      </c>
      <c r="B37" s="14" t="s">
        <v>53</v>
      </c>
      <c r="C37" s="15">
        <f t="shared" si="0"/>
        <v>1209</v>
      </c>
      <c r="D37" s="33">
        <v>96</v>
      </c>
      <c r="E37" s="34">
        <v>103</v>
      </c>
      <c r="F37" s="35">
        <v>72</v>
      </c>
      <c r="G37" s="36">
        <v>125</v>
      </c>
      <c r="H37" s="33">
        <v>174</v>
      </c>
      <c r="I37" s="46">
        <v>88</v>
      </c>
      <c r="J37" s="36">
        <v>114</v>
      </c>
      <c r="K37" s="34">
        <v>107</v>
      </c>
      <c r="L37" s="34">
        <v>173</v>
      </c>
      <c r="M37" s="33">
        <v>157</v>
      </c>
    </row>
    <row r="38" s="2" customFormat="1" ht="16" customHeight="1" spans="1:13">
      <c r="A38" s="13" t="s">
        <v>28</v>
      </c>
      <c r="B38" s="14" t="s">
        <v>53</v>
      </c>
      <c r="C38" s="15">
        <f t="shared" si="0"/>
        <v>592</v>
      </c>
      <c r="D38" s="33">
        <v>34</v>
      </c>
      <c r="E38" s="33">
        <v>38</v>
      </c>
      <c r="F38" s="33">
        <v>24</v>
      </c>
      <c r="G38" s="33">
        <v>47</v>
      </c>
      <c r="H38" s="33">
        <v>60</v>
      </c>
      <c r="I38" s="33">
        <v>32</v>
      </c>
      <c r="J38" s="33">
        <v>44</v>
      </c>
      <c r="K38" s="33">
        <v>38</v>
      </c>
      <c r="L38" s="33">
        <v>145</v>
      </c>
      <c r="M38" s="33">
        <v>130</v>
      </c>
    </row>
    <row r="39" s="2" customFormat="1" ht="16" customHeight="1" spans="1:13">
      <c r="A39" s="13" t="s">
        <v>56</v>
      </c>
      <c r="B39" s="14" t="s">
        <v>53</v>
      </c>
      <c r="C39" s="15">
        <f t="shared" si="0"/>
        <v>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="2" customFormat="1" ht="16" customHeight="1" spans="1:13">
      <c r="A40" s="13" t="s">
        <v>57</v>
      </c>
      <c r="B40" s="14" t="s">
        <v>53</v>
      </c>
      <c r="C40" s="15">
        <f t="shared" si="0"/>
        <v>480</v>
      </c>
      <c r="D40" s="33">
        <v>92</v>
      </c>
      <c r="E40" s="34">
        <v>127</v>
      </c>
      <c r="F40" s="35">
        <v>29</v>
      </c>
      <c r="G40" s="36">
        <v>0</v>
      </c>
      <c r="H40" s="37">
        <v>28</v>
      </c>
      <c r="I40" s="46">
        <v>78</v>
      </c>
      <c r="J40" s="36">
        <v>4</v>
      </c>
      <c r="K40" s="34">
        <v>65</v>
      </c>
      <c r="L40" s="34">
        <v>39</v>
      </c>
      <c r="M40" s="33">
        <v>18</v>
      </c>
    </row>
    <row r="41" s="2" customFormat="1" ht="16" customHeight="1" spans="1:13">
      <c r="A41" s="13" t="s">
        <v>58</v>
      </c>
      <c r="B41" s="14" t="s">
        <v>53</v>
      </c>
      <c r="C41" s="15">
        <f t="shared" si="0"/>
        <v>47</v>
      </c>
      <c r="D41" s="33">
        <v>8</v>
      </c>
      <c r="E41" s="33">
        <v>11</v>
      </c>
      <c r="F41" s="33">
        <v>5</v>
      </c>
      <c r="G41" s="33">
        <v>0</v>
      </c>
      <c r="H41" s="33">
        <v>4</v>
      </c>
      <c r="I41" s="33">
        <v>9</v>
      </c>
      <c r="J41" s="33">
        <v>1</v>
      </c>
      <c r="K41" s="33">
        <v>4</v>
      </c>
      <c r="L41" s="33">
        <v>3</v>
      </c>
      <c r="M41" s="33">
        <v>2</v>
      </c>
    </row>
    <row r="42" s="2" customFormat="1" ht="16" customHeight="1" spans="1:13">
      <c r="A42" s="13" t="s">
        <v>59</v>
      </c>
      <c r="B42" s="14" t="s">
        <v>53</v>
      </c>
      <c r="C42" s="15">
        <f t="shared" si="0"/>
        <v>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="2" customFormat="1" ht="16" customHeight="1" spans="1:13">
      <c r="A43" s="13" t="s">
        <v>58</v>
      </c>
      <c r="B43" s="14" t="s">
        <v>53</v>
      </c>
      <c r="C43" s="15">
        <f t="shared" si="0"/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="2" customFormat="1" ht="16" customHeight="1" spans="1:13">
      <c r="A44" s="13" t="s">
        <v>60</v>
      </c>
      <c r="B44" s="14" t="s">
        <v>53</v>
      </c>
      <c r="C44" s="15">
        <f t="shared" si="0"/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="2" customFormat="1" ht="16" customHeight="1" spans="1:13">
      <c r="A45" s="13" t="s">
        <v>61</v>
      </c>
      <c r="B45" s="14" t="s">
        <v>53</v>
      </c>
      <c r="C45" s="15">
        <f t="shared" si="0"/>
        <v>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="2" customFormat="1" ht="16" customHeight="1" spans="1:13">
      <c r="A46" s="13" t="s">
        <v>62</v>
      </c>
      <c r="B46" s="14" t="s">
        <v>63</v>
      </c>
      <c r="C46" s="15">
        <f t="shared" si="0"/>
        <v>3.41</v>
      </c>
      <c r="D46" s="29">
        <v>0.006</v>
      </c>
      <c r="E46" s="29">
        <v>0.612</v>
      </c>
      <c r="F46" s="30">
        <v>0.008</v>
      </c>
      <c r="G46" s="29">
        <v>0.013</v>
      </c>
      <c r="H46" s="29">
        <v>0.575</v>
      </c>
      <c r="I46" s="45" t="s">
        <v>64</v>
      </c>
      <c r="J46" s="29">
        <v>0.003</v>
      </c>
      <c r="K46" s="29">
        <v>0.004</v>
      </c>
      <c r="L46" s="29">
        <v>0.021</v>
      </c>
      <c r="M46" s="29">
        <v>2.168</v>
      </c>
    </row>
    <row r="47" s="2" customFormat="1" ht="16" customHeight="1" spans="1:13">
      <c r="A47" s="13" t="s">
        <v>65</v>
      </c>
      <c r="B47" s="14" t="s">
        <v>63</v>
      </c>
      <c r="C47" s="15">
        <f t="shared" si="0"/>
        <v>3.41</v>
      </c>
      <c r="D47" s="20">
        <v>0.006</v>
      </c>
      <c r="E47" s="20">
        <v>0.612</v>
      </c>
      <c r="F47" s="20">
        <v>0.008</v>
      </c>
      <c r="G47" s="20">
        <v>0.013</v>
      </c>
      <c r="H47" s="20">
        <v>0.575</v>
      </c>
      <c r="I47" s="20" t="s">
        <v>64</v>
      </c>
      <c r="J47" s="20">
        <v>0.003</v>
      </c>
      <c r="K47" s="20">
        <v>0.004</v>
      </c>
      <c r="L47" s="20">
        <v>0.021</v>
      </c>
      <c r="M47" s="20">
        <v>2.168</v>
      </c>
    </row>
    <row r="48" s="2" customFormat="1" ht="16" customHeight="1" spans="1:13">
      <c r="A48" s="13" t="s">
        <v>66</v>
      </c>
      <c r="B48" s="14" t="s">
        <v>63</v>
      </c>
      <c r="C48" s="15">
        <f t="shared" si="0"/>
        <v>1.74</v>
      </c>
      <c r="D48" s="29">
        <v>0.013</v>
      </c>
      <c r="E48" s="29">
        <v>0.6</v>
      </c>
      <c r="F48" s="30">
        <v>0.3</v>
      </c>
      <c r="G48" s="29">
        <v>0.005</v>
      </c>
      <c r="H48" s="29">
        <v>0.003</v>
      </c>
      <c r="I48" s="45" t="s">
        <v>67</v>
      </c>
      <c r="J48" s="29">
        <v>0.004</v>
      </c>
      <c r="K48" s="29">
        <v>0.002</v>
      </c>
      <c r="L48" s="29">
        <v>0.075</v>
      </c>
      <c r="M48" s="29">
        <v>0.738</v>
      </c>
    </row>
    <row r="49" s="2" customFormat="1" ht="16" customHeight="1" spans="1:13">
      <c r="A49" s="39" t="s">
        <v>68</v>
      </c>
      <c r="B49" s="14" t="s">
        <v>63</v>
      </c>
      <c r="C49" s="15">
        <f t="shared" si="0"/>
        <v>0.15</v>
      </c>
      <c r="D49" s="40">
        <v>0.15</v>
      </c>
      <c r="E49" s="29">
        <v>0</v>
      </c>
      <c r="F49" s="30">
        <v>0</v>
      </c>
      <c r="G49" s="29">
        <v>0</v>
      </c>
      <c r="H49" s="29">
        <v>0</v>
      </c>
      <c r="I49" s="45">
        <v>0</v>
      </c>
      <c r="J49" s="29">
        <v>0</v>
      </c>
      <c r="K49" s="29">
        <v>0</v>
      </c>
      <c r="L49" s="29">
        <v>0</v>
      </c>
      <c r="M49" s="29">
        <v>0</v>
      </c>
    </row>
    <row r="50" s="2" customFormat="1" ht="16" customHeight="1" spans="1:13">
      <c r="A50" s="39" t="s">
        <v>69</v>
      </c>
      <c r="B50" s="14" t="s">
        <v>63</v>
      </c>
      <c r="C50" s="15">
        <f t="shared" si="0"/>
        <v>0.1</v>
      </c>
      <c r="D50" s="30">
        <v>0.1</v>
      </c>
      <c r="E50" s="29">
        <v>0</v>
      </c>
      <c r="F50" s="30">
        <v>0</v>
      </c>
      <c r="G50" s="29">
        <v>0</v>
      </c>
      <c r="H50" s="29">
        <v>0</v>
      </c>
      <c r="I50" s="45" t="s">
        <v>70</v>
      </c>
      <c r="J50" s="29">
        <v>0</v>
      </c>
      <c r="K50" s="29">
        <v>0</v>
      </c>
      <c r="L50" s="29">
        <v>0</v>
      </c>
      <c r="M50" s="29">
        <v>0</v>
      </c>
    </row>
    <row r="51" s="2" customFormat="1" ht="16" customHeight="1" spans="1:13">
      <c r="A51" s="13" t="s">
        <v>71</v>
      </c>
      <c r="B51" s="14" t="s">
        <v>72</v>
      </c>
      <c r="C51" s="15">
        <f t="shared" si="0"/>
        <v>167</v>
      </c>
      <c r="D51" s="29">
        <v>38</v>
      </c>
      <c r="E51" s="29">
        <v>0</v>
      </c>
      <c r="F51" s="30">
        <v>3</v>
      </c>
      <c r="G51" s="29">
        <v>36</v>
      </c>
      <c r="H51" s="29">
        <v>0</v>
      </c>
      <c r="I51" s="45" t="s">
        <v>73</v>
      </c>
      <c r="J51" s="29">
        <v>4</v>
      </c>
      <c r="K51" s="29">
        <v>32</v>
      </c>
      <c r="L51" s="29">
        <v>10</v>
      </c>
      <c r="M51" s="29">
        <v>44</v>
      </c>
    </row>
    <row r="52" s="2" customFormat="1" ht="16" customHeight="1" spans="1:13">
      <c r="A52" s="13" t="s">
        <v>74</v>
      </c>
      <c r="B52" s="14" t="s">
        <v>23</v>
      </c>
      <c r="C52" s="15">
        <f t="shared" si="0"/>
        <v>12925</v>
      </c>
      <c r="D52" s="28">
        <v>5610</v>
      </c>
      <c r="E52" s="29">
        <v>1063</v>
      </c>
      <c r="F52" s="30">
        <v>1364</v>
      </c>
      <c r="G52" s="31">
        <v>1134</v>
      </c>
      <c r="H52" s="28">
        <v>1326</v>
      </c>
      <c r="I52" s="45" t="s">
        <v>75</v>
      </c>
      <c r="J52" s="31">
        <v>148</v>
      </c>
      <c r="K52" s="29">
        <v>782</v>
      </c>
      <c r="L52" s="29">
        <v>870</v>
      </c>
      <c r="M52" s="28">
        <v>628</v>
      </c>
    </row>
    <row r="53" s="2" customFormat="1" ht="16" customHeight="1" spans="1:13">
      <c r="A53" s="13" t="s">
        <v>76</v>
      </c>
      <c r="B53" s="14" t="s">
        <v>23</v>
      </c>
      <c r="C53" s="15">
        <f t="shared" si="0"/>
        <v>1410</v>
      </c>
      <c r="D53" s="28">
        <v>15</v>
      </c>
      <c r="E53" s="29">
        <v>77</v>
      </c>
      <c r="F53" s="30">
        <v>2</v>
      </c>
      <c r="G53" s="31">
        <v>0</v>
      </c>
      <c r="H53" s="28">
        <v>18</v>
      </c>
      <c r="I53" s="45" t="s">
        <v>77</v>
      </c>
      <c r="J53" s="31">
        <v>0</v>
      </c>
      <c r="K53" s="29">
        <v>1156</v>
      </c>
      <c r="L53" s="29">
        <v>69</v>
      </c>
      <c r="M53" s="28">
        <v>73</v>
      </c>
    </row>
    <row r="54" s="2" customFormat="1" ht="16" customHeight="1" spans="1:13">
      <c r="A54" s="13" t="s">
        <v>78</v>
      </c>
      <c r="B54" s="14" t="s">
        <v>32</v>
      </c>
      <c r="C54" s="15">
        <f t="shared" si="0"/>
        <v>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="2" customFormat="1" ht="16" customHeight="1" spans="1:13">
      <c r="A55" s="13" t="s">
        <v>79</v>
      </c>
      <c r="B55" s="14" t="s">
        <v>23</v>
      </c>
      <c r="C55" s="15">
        <f t="shared" si="0"/>
        <v>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="2" customFormat="1" ht="16" customHeight="1" spans="1:13">
      <c r="A56" s="13" t="s">
        <v>80</v>
      </c>
      <c r="B56" s="14" t="s">
        <v>23</v>
      </c>
      <c r="C56" s="15">
        <f t="shared" si="0"/>
        <v>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="2" customFormat="1" ht="16" customHeight="1" spans="1:13">
      <c r="A57" s="13" t="s">
        <v>81</v>
      </c>
      <c r="B57" s="14" t="s">
        <v>82</v>
      </c>
      <c r="C57" s="15">
        <f t="shared" si="0"/>
        <v>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="2" customFormat="1" ht="16" customHeight="1" spans="1:13">
      <c r="A58" s="13" t="s">
        <v>83</v>
      </c>
      <c r="B58" s="14" t="s">
        <v>53</v>
      </c>
      <c r="C58" s="15">
        <f t="shared" si="0"/>
        <v>1373</v>
      </c>
      <c r="D58" s="16">
        <f t="shared" ref="D58:M58" si="5">D59+D60</f>
        <v>192</v>
      </c>
      <c r="E58" s="16">
        <f t="shared" si="5"/>
        <v>27</v>
      </c>
      <c r="F58" s="16">
        <f t="shared" si="5"/>
        <v>15</v>
      </c>
      <c r="G58" s="16">
        <f t="shared" si="5"/>
        <v>74</v>
      </c>
      <c r="H58" s="16">
        <f t="shared" si="5"/>
        <v>213</v>
      </c>
      <c r="I58" s="16">
        <f t="shared" si="5"/>
        <v>166</v>
      </c>
      <c r="J58" s="16">
        <f t="shared" si="5"/>
        <v>86</v>
      </c>
      <c r="K58" s="16">
        <f t="shared" si="5"/>
        <v>125</v>
      </c>
      <c r="L58" s="16">
        <f t="shared" si="5"/>
        <v>322</v>
      </c>
      <c r="M58" s="16">
        <f t="shared" si="5"/>
        <v>153</v>
      </c>
    </row>
    <row r="59" s="2" customFormat="1" ht="16" customHeight="1" spans="1:13">
      <c r="A59" s="13" t="s">
        <v>84</v>
      </c>
      <c r="B59" s="14" t="s">
        <v>53</v>
      </c>
      <c r="C59" s="15">
        <f t="shared" si="0"/>
        <v>46</v>
      </c>
      <c r="D59" s="19">
        <v>7</v>
      </c>
      <c r="E59" s="20">
        <v>0</v>
      </c>
      <c r="F59" s="21">
        <v>6</v>
      </c>
      <c r="G59" s="22">
        <v>0</v>
      </c>
      <c r="H59" s="19">
        <v>2</v>
      </c>
      <c r="I59" s="47">
        <v>0</v>
      </c>
      <c r="J59" s="22">
        <v>8</v>
      </c>
      <c r="K59" s="20">
        <v>3</v>
      </c>
      <c r="L59" s="20">
        <v>18</v>
      </c>
      <c r="M59" s="19">
        <v>2</v>
      </c>
    </row>
    <row r="60" s="2" customFormat="1" ht="16" customHeight="1" spans="1:13">
      <c r="A60" s="13" t="s">
        <v>85</v>
      </c>
      <c r="B60" s="14" t="s">
        <v>53</v>
      </c>
      <c r="C60" s="15">
        <f t="shared" si="0"/>
        <v>1327</v>
      </c>
      <c r="D60" s="19">
        <v>185</v>
      </c>
      <c r="E60" s="20">
        <v>27</v>
      </c>
      <c r="F60" s="21">
        <v>9</v>
      </c>
      <c r="G60" s="22">
        <v>74</v>
      </c>
      <c r="H60" s="19">
        <v>211</v>
      </c>
      <c r="I60" s="47">
        <v>166</v>
      </c>
      <c r="J60" s="22">
        <v>78</v>
      </c>
      <c r="K60" s="20">
        <v>122</v>
      </c>
      <c r="L60" s="20">
        <v>304</v>
      </c>
      <c r="M60" s="19">
        <v>151</v>
      </c>
    </row>
    <row r="61" s="2" customFormat="1" ht="16" customHeight="1" spans="1:13">
      <c r="A61" s="13" t="s">
        <v>86</v>
      </c>
      <c r="B61" s="14" t="s">
        <v>87</v>
      </c>
      <c r="C61" s="15">
        <f t="shared" si="0"/>
        <v>0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="2" customFormat="1" ht="16" customHeight="1" spans="1:13">
      <c r="A62" s="13" t="s">
        <v>88</v>
      </c>
      <c r="B62" s="14" t="s">
        <v>87</v>
      </c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="2" customFormat="1" ht="16" customHeight="1" spans="1:13">
      <c r="A63" s="13" t="s">
        <v>89</v>
      </c>
      <c r="B63" s="14" t="s">
        <v>63</v>
      </c>
      <c r="C63" s="15">
        <f t="shared" si="0"/>
        <v>0</v>
      </c>
      <c r="D63" s="16">
        <f>SUM(D64:D72)</f>
        <v>0</v>
      </c>
      <c r="E63" s="16">
        <f t="shared" ref="E63:M63" si="6">SUM(E64:E72)</f>
        <v>0</v>
      </c>
      <c r="F63" s="16">
        <f t="shared" si="6"/>
        <v>0</v>
      </c>
      <c r="G63" s="16">
        <f t="shared" si="6"/>
        <v>0</v>
      </c>
      <c r="H63" s="16">
        <f t="shared" si="6"/>
        <v>0</v>
      </c>
      <c r="I63" s="16">
        <f t="shared" si="6"/>
        <v>0</v>
      </c>
      <c r="J63" s="16">
        <f t="shared" si="6"/>
        <v>0</v>
      </c>
      <c r="K63" s="16">
        <f t="shared" si="6"/>
        <v>0</v>
      </c>
      <c r="L63" s="16">
        <f t="shared" si="6"/>
        <v>0</v>
      </c>
      <c r="M63" s="16">
        <f t="shared" si="6"/>
        <v>0</v>
      </c>
    </row>
    <row r="64" s="2" customFormat="1" ht="16" customHeight="1" spans="1:13">
      <c r="A64" s="13" t="s">
        <v>90</v>
      </c>
      <c r="B64" s="14" t="s">
        <v>63</v>
      </c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="2" customFormat="1" ht="16" customHeight="1" spans="1:13">
      <c r="A65" s="13" t="s">
        <v>91</v>
      </c>
      <c r="B65" s="14" t="s">
        <v>63</v>
      </c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="2" customFormat="1" ht="16" customHeight="1" spans="1:13">
      <c r="A66" s="13" t="s">
        <v>92</v>
      </c>
      <c r="B66" s="14" t="s">
        <v>63</v>
      </c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="2" customFormat="1" ht="16" customHeight="1" spans="1:13">
      <c r="A67" s="13" t="s">
        <v>93</v>
      </c>
      <c r="B67" s="14" t="s">
        <v>63</v>
      </c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="2" customFormat="1" ht="16" customHeight="1" spans="1:13">
      <c r="A68" s="13" t="s">
        <v>94</v>
      </c>
      <c r="B68" s="14" t="s">
        <v>63</v>
      </c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="2" customFormat="1" ht="16" customHeight="1" spans="1:13">
      <c r="A69" s="13" t="s">
        <v>95</v>
      </c>
      <c r="B69" s="14" t="s">
        <v>63</v>
      </c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="2" customFormat="1" ht="16" customHeight="1" spans="1:13">
      <c r="A70" s="13" t="s">
        <v>96</v>
      </c>
      <c r="B70" s="14" t="s">
        <v>63</v>
      </c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="2" customFormat="1" ht="16" customHeight="1" spans="1:13">
      <c r="A71" s="13" t="s">
        <v>97</v>
      </c>
      <c r="B71" s="14" t="s">
        <v>63</v>
      </c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="2" customFormat="1" ht="16" customHeight="1" spans="1:13">
      <c r="A72" s="13" t="s">
        <v>98</v>
      </c>
      <c r="B72" s="14" t="s">
        <v>63</v>
      </c>
      <c r="C72" s="15">
        <f t="shared" ref="C72:C80" si="7">SUM(D72:M72)</f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="2" customFormat="1" ht="16" customHeight="1" spans="1:13">
      <c r="A73" s="13" t="s">
        <v>99</v>
      </c>
      <c r="B73" s="14" t="s">
        <v>100</v>
      </c>
      <c r="C73" s="14" t="s">
        <v>100</v>
      </c>
      <c r="D73" s="14" t="s">
        <v>100</v>
      </c>
      <c r="E73" s="14" t="s">
        <v>100</v>
      </c>
      <c r="F73" s="14" t="s">
        <v>100</v>
      </c>
      <c r="G73" s="14" t="s">
        <v>100</v>
      </c>
      <c r="H73" s="14" t="s">
        <v>100</v>
      </c>
      <c r="I73" s="14" t="s">
        <v>100</v>
      </c>
      <c r="J73" s="14" t="s">
        <v>100</v>
      </c>
      <c r="K73" s="14" t="s">
        <v>100</v>
      </c>
      <c r="L73" s="14" t="s">
        <v>100</v>
      </c>
      <c r="M73" s="14" t="s">
        <v>100</v>
      </c>
    </row>
    <row r="74" s="2" customFormat="1" ht="16" customHeight="1" spans="1:13">
      <c r="A74" s="13" t="s">
        <v>101</v>
      </c>
      <c r="B74" s="14" t="s">
        <v>53</v>
      </c>
      <c r="C74" s="15">
        <f t="shared" si="7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="2" customFormat="1" ht="16" customHeight="1" spans="1:13">
      <c r="A75" s="13" t="s">
        <v>102</v>
      </c>
      <c r="B75" s="14" t="s">
        <v>53</v>
      </c>
      <c r="C75" s="15">
        <f t="shared" si="7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="2" customFormat="1" ht="16" customHeight="1" spans="1:13">
      <c r="A76" s="13" t="s">
        <v>103</v>
      </c>
      <c r="B76" s="14" t="s">
        <v>53</v>
      </c>
      <c r="C76" s="15">
        <f t="shared" si="7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="2" customFormat="1" ht="16" customHeight="1" spans="1:13">
      <c r="A77" s="13" t="s">
        <v>104</v>
      </c>
      <c r="B77" s="14" t="s">
        <v>53</v>
      </c>
      <c r="C77" s="15">
        <f t="shared" si="7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="2" customFormat="1" ht="16" customHeight="1" spans="1:13">
      <c r="A78" s="13" t="s">
        <v>105</v>
      </c>
      <c r="B78" s="14" t="s">
        <v>53</v>
      </c>
      <c r="C78" s="15">
        <f t="shared" si="7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="2" customFormat="1" ht="16" customHeight="1" spans="1:13">
      <c r="A79" s="13" t="s">
        <v>106</v>
      </c>
      <c r="B79" s="14" t="s">
        <v>63</v>
      </c>
      <c r="C79" s="15">
        <f t="shared" si="7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="2" customFormat="1" ht="16" customHeight="1" spans="1:13">
      <c r="A80" s="13" t="s">
        <v>107</v>
      </c>
      <c r="B80" s="14" t="s">
        <v>53</v>
      </c>
      <c r="C80" s="15">
        <f t="shared" si="7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ht="16" customHeight="1" spans="1:13">
      <c r="A81" s="48" t="s">
        <v>108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</sheetData>
  <mergeCells count="12">
    <mergeCell ref="H3:I3"/>
    <mergeCell ref="J3:L3"/>
    <mergeCell ref="H4:I4"/>
    <mergeCell ref="J4:L4"/>
    <mergeCell ref="H5:I5"/>
    <mergeCell ref="J5:L5"/>
    <mergeCell ref="H6:I6"/>
    <mergeCell ref="J6:L6"/>
    <mergeCell ref="A81:M81"/>
    <mergeCell ref="A5:A6"/>
    <mergeCell ref="F5:F6"/>
    <mergeCell ref="A1:M2"/>
  </mergeCells>
  <printOptions horizontalCentered="1"/>
  <pageMargins left="0.590277777777778" right="0.590277777777778" top="0.790972222222222" bottom="0.397222222222222" header="0.511805555555556" footer="0.511805555555556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workbookViewId="0">
      <selection activeCell="E6" sqref="E6"/>
    </sheetView>
  </sheetViews>
  <sheetFormatPr defaultColWidth="9" defaultRowHeight="14.25" outlineLevelCol="2"/>
  <cols>
    <col min="1" max="1" width="29.75" customWidth="1"/>
    <col min="2" max="2" width="18.625" customWidth="1"/>
    <col min="3" max="3" width="14.75" customWidth="1"/>
  </cols>
  <sheetData>
    <row r="1" spans="1:3">
      <c r="A1" s="49" t="s">
        <v>0</v>
      </c>
      <c r="B1" s="49"/>
      <c r="C1" s="49"/>
    </row>
    <row r="2" spans="1:3">
      <c r="A2" s="49"/>
      <c r="B2" s="49"/>
      <c r="C2" s="49"/>
    </row>
    <row r="3" spans="1:3">
      <c r="A3" s="50" t="s">
        <v>9</v>
      </c>
      <c r="B3" s="51" t="s">
        <v>111</v>
      </c>
      <c r="C3" s="51" t="s">
        <v>112</v>
      </c>
    </row>
    <row r="4" spans="1:3">
      <c r="A4" s="52" t="s">
        <v>22</v>
      </c>
      <c r="B4" s="23">
        <f t="shared" ref="B4:B67" si="0">SUM(C4:C4)</f>
        <v>1700</v>
      </c>
      <c r="C4" s="53">
        <f>C5+C11+C13+C15+C16</f>
        <v>1700</v>
      </c>
    </row>
    <row r="5" spans="1:3">
      <c r="A5" s="52" t="s">
        <v>24</v>
      </c>
      <c r="B5" s="23">
        <f t="shared" si="0"/>
        <v>1700</v>
      </c>
      <c r="C5" s="54">
        <v>1700</v>
      </c>
    </row>
    <row r="6" spans="1:3">
      <c r="A6" s="52" t="s">
        <v>25</v>
      </c>
      <c r="B6" s="23">
        <f t="shared" si="0"/>
        <v>415</v>
      </c>
      <c r="C6" s="54">
        <v>415</v>
      </c>
    </row>
    <row r="7" spans="1:3">
      <c r="A7" s="52" t="s">
        <v>27</v>
      </c>
      <c r="B7" s="23">
        <f t="shared" si="0"/>
        <v>0</v>
      </c>
      <c r="C7" s="54"/>
    </row>
    <row r="8" spans="1:3">
      <c r="A8" s="52" t="s">
        <v>28</v>
      </c>
      <c r="B8" s="23">
        <f t="shared" si="0"/>
        <v>0</v>
      </c>
      <c r="C8" s="54"/>
    </row>
    <row r="9" spans="1:3">
      <c r="A9" s="52" t="s">
        <v>29</v>
      </c>
      <c r="B9" s="23">
        <f t="shared" si="0"/>
        <v>0</v>
      </c>
      <c r="C9" s="54"/>
    </row>
    <row r="10" spans="1:3">
      <c r="A10" s="52" t="s">
        <v>30</v>
      </c>
      <c r="B10" s="23">
        <f t="shared" si="0"/>
        <v>0</v>
      </c>
      <c r="C10" s="54"/>
    </row>
    <row r="11" spans="1:3">
      <c r="A11" s="52" t="s">
        <v>31</v>
      </c>
      <c r="B11" s="23">
        <f t="shared" si="0"/>
        <v>0</v>
      </c>
      <c r="C11" s="54"/>
    </row>
    <row r="12" spans="1:3">
      <c r="A12" s="52" t="s">
        <v>33</v>
      </c>
      <c r="B12" s="23">
        <f t="shared" si="0"/>
        <v>0</v>
      </c>
      <c r="C12" s="54"/>
    </row>
    <row r="13" spans="1:3">
      <c r="A13" s="52" t="s">
        <v>34</v>
      </c>
      <c r="B13" s="23">
        <f t="shared" si="0"/>
        <v>0</v>
      </c>
      <c r="C13" s="54"/>
    </row>
    <row r="14" spans="1:3">
      <c r="A14" s="52" t="s">
        <v>33</v>
      </c>
      <c r="B14" s="23">
        <f t="shared" si="0"/>
        <v>0</v>
      </c>
      <c r="C14" s="54"/>
    </row>
    <row r="15" spans="1:3">
      <c r="A15" s="52" t="s">
        <v>35</v>
      </c>
      <c r="B15" s="23">
        <f t="shared" si="0"/>
        <v>0</v>
      </c>
      <c r="C15" s="54"/>
    </row>
    <row r="16" spans="1:3">
      <c r="A16" s="52" t="s">
        <v>36</v>
      </c>
      <c r="B16" s="23">
        <f t="shared" si="0"/>
        <v>0</v>
      </c>
      <c r="C16" s="54"/>
    </row>
    <row r="17" spans="1:3">
      <c r="A17" s="52" t="s">
        <v>28</v>
      </c>
      <c r="B17" s="23">
        <f t="shared" si="0"/>
        <v>0</v>
      </c>
      <c r="C17" s="54"/>
    </row>
    <row r="18" spans="1:3">
      <c r="A18" s="52" t="s">
        <v>37</v>
      </c>
      <c r="B18" s="23">
        <f t="shared" si="0"/>
        <v>15</v>
      </c>
      <c r="C18" s="54">
        <v>15</v>
      </c>
    </row>
    <row r="19" spans="1:3">
      <c r="A19" s="52" t="s">
        <v>38</v>
      </c>
      <c r="B19" s="23">
        <f t="shared" si="0"/>
        <v>0</v>
      </c>
      <c r="C19" s="54"/>
    </row>
    <row r="20" spans="1:3">
      <c r="A20" s="52" t="s">
        <v>39</v>
      </c>
      <c r="B20" s="23">
        <f t="shared" si="0"/>
        <v>17</v>
      </c>
      <c r="C20" s="55">
        <f>C21+C25+C26+C27+C28</f>
        <v>17</v>
      </c>
    </row>
    <row r="21" spans="1:3">
      <c r="A21" s="52" t="s">
        <v>40</v>
      </c>
      <c r="B21" s="23">
        <f t="shared" si="0"/>
        <v>17</v>
      </c>
      <c r="C21" s="55">
        <v>17</v>
      </c>
    </row>
    <row r="22" spans="1:3">
      <c r="A22" s="52" t="s">
        <v>41</v>
      </c>
      <c r="B22" s="23">
        <f t="shared" si="0"/>
        <v>17</v>
      </c>
      <c r="C22" s="54">
        <v>17</v>
      </c>
    </row>
    <row r="23" spans="1:3">
      <c r="A23" s="52" t="s">
        <v>42</v>
      </c>
      <c r="B23" s="23">
        <f t="shared" si="0"/>
        <v>0</v>
      </c>
      <c r="C23" s="54"/>
    </row>
    <row r="24" spans="1:3">
      <c r="A24" s="52" t="s">
        <v>43</v>
      </c>
      <c r="B24" s="23">
        <f t="shared" si="0"/>
        <v>0</v>
      </c>
      <c r="C24" s="54"/>
    </row>
    <row r="25" spans="1:3">
      <c r="A25" s="52" t="s">
        <v>44</v>
      </c>
      <c r="B25" s="23">
        <f t="shared" si="0"/>
        <v>0</v>
      </c>
      <c r="C25" s="53"/>
    </row>
    <row r="26" spans="1:3">
      <c r="A26" s="52" t="s">
        <v>45</v>
      </c>
      <c r="B26" s="23">
        <f t="shared" si="0"/>
        <v>0</v>
      </c>
      <c r="C26" s="53"/>
    </row>
    <row r="27" spans="1:3">
      <c r="A27" s="52" t="s">
        <v>46</v>
      </c>
      <c r="B27" s="23">
        <f t="shared" si="0"/>
        <v>0</v>
      </c>
      <c r="C27" s="53"/>
    </row>
    <row r="28" spans="1:3">
      <c r="A28" s="52" t="s">
        <v>47</v>
      </c>
      <c r="B28" s="23">
        <f t="shared" si="0"/>
        <v>0</v>
      </c>
      <c r="C28" s="53"/>
    </row>
    <row r="29" spans="1:3">
      <c r="A29" s="52" t="s">
        <v>48</v>
      </c>
      <c r="B29" s="23">
        <f t="shared" si="0"/>
        <v>10357</v>
      </c>
      <c r="C29" s="56">
        <v>10357</v>
      </c>
    </row>
    <row r="30" spans="1:3">
      <c r="A30" s="52" t="s">
        <v>50</v>
      </c>
      <c r="B30" s="23">
        <f t="shared" si="0"/>
        <v>1254</v>
      </c>
      <c r="C30" s="57">
        <v>1254</v>
      </c>
    </row>
    <row r="31" spans="1:3">
      <c r="A31" s="52" t="s">
        <v>52</v>
      </c>
      <c r="B31" s="23">
        <f t="shared" si="0"/>
        <v>1689</v>
      </c>
      <c r="C31" s="55">
        <f>C33+C36</f>
        <v>1689</v>
      </c>
    </row>
    <row r="32" spans="1:3">
      <c r="A32" s="52" t="s">
        <v>54</v>
      </c>
      <c r="B32" s="23">
        <f t="shared" si="0"/>
        <v>639</v>
      </c>
      <c r="C32" s="55">
        <f>C34+C37</f>
        <v>639</v>
      </c>
    </row>
    <row r="33" spans="1:3">
      <c r="A33" s="52" t="s">
        <v>55</v>
      </c>
      <c r="B33" s="23">
        <f t="shared" si="0"/>
        <v>1209</v>
      </c>
      <c r="C33" s="54">
        <v>1209</v>
      </c>
    </row>
    <row r="34" spans="1:3">
      <c r="A34" s="52" t="s">
        <v>28</v>
      </c>
      <c r="B34" s="23">
        <f t="shared" si="0"/>
        <v>592</v>
      </c>
      <c r="C34" s="54">
        <v>592</v>
      </c>
    </row>
    <row r="35" spans="1:3">
      <c r="A35" s="52" t="s">
        <v>56</v>
      </c>
      <c r="B35" s="23">
        <f t="shared" si="0"/>
        <v>0</v>
      </c>
      <c r="C35" s="54"/>
    </row>
    <row r="36" spans="1:3">
      <c r="A36" s="52" t="s">
        <v>57</v>
      </c>
      <c r="B36" s="23">
        <f t="shared" si="0"/>
        <v>480</v>
      </c>
      <c r="C36" s="54">
        <v>480</v>
      </c>
    </row>
    <row r="37" spans="1:3">
      <c r="A37" s="52" t="s">
        <v>58</v>
      </c>
      <c r="B37" s="23">
        <f t="shared" si="0"/>
        <v>47</v>
      </c>
      <c r="C37" s="54">
        <v>47</v>
      </c>
    </row>
    <row r="38" spans="1:3">
      <c r="A38" s="52" t="s">
        <v>59</v>
      </c>
      <c r="B38" s="23">
        <f t="shared" si="0"/>
        <v>0</v>
      </c>
      <c r="C38" s="54"/>
    </row>
    <row r="39" spans="1:3">
      <c r="A39" s="52" t="s">
        <v>58</v>
      </c>
      <c r="B39" s="23">
        <f t="shared" si="0"/>
        <v>0</v>
      </c>
      <c r="C39" s="54"/>
    </row>
    <row r="40" spans="1:3">
      <c r="A40" s="52" t="s">
        <v>60</v>
      </c>
      <c r="B40" s="23">
        <f t="shared" si="0"/>
        <v>0</v>
      </c>
      <c r="C40" s="54"/>
    </row>
    <row r="41" spans="1:3">
      <c r="A41" s="52" t="s">
        <v>61</v>
      </c>
      <c r="B41" s="23">
        <f t="shared" si="0"/>
        <v>0</v>
      </c>
      <c r="C41" s="54"/>
    </row>
    <row r="42" spans="1:3">
      <c r="A42" s="52" t="s">
        <v>62</v>
      </c>
      <c r="B42" s="23">
        <f t="shared" si="0"/>
        <v>3.41</v>
      </c>
      <c r="C42" s="54">
        <v>3.41</v>
      </c>
    </row>
    <row r="43" spans="1:3">
      <c r="A43" s="52" t="s">
        <v>65</v>
      </c>
      <c r="B43" s="23">
        <f t="shared" si="0"/>
        <v>3.41</v>
      </c>
      <c r="C43" s="54">
        <v>3.41</v>
      </c>
    </row>
    <row r="44" spans="1:3">
      <c r="A44" s="52" t="s">
        <v>66</v>
      </c>
      <c r="B44" s="23">
        <f t="shared" si="0"/>
        <v>1.74</v>
      </c>
      <c r="C44" s="54">
        <v>1.74</v>
      </c>
    </row>
    <row r="45" spans="1:3">
      <c r="A45" s="58" t="s">
        <v>68</v>
      </c>
      <c r="B45" s="23">
        <f t="shared" si="0"/>
        <v>0.15</v>
      </c>
      <c r="C45" s="54">
        <v>0.15</v>
      </c>
    </row>
    <row r="46" spans="1:3">
      <c r="A46" s="58" t="s">
        <v>69</v>
      </c>
      <c r="B46" s="23">
        <f t="shared" si="0"/>
        <v>0.1</v>
      </c>
      <c r="C46" s="54">
        <v>0.1</v>
      </c>
    </row>
    <row r="47" spans="1:3">
      <c r="A47" s="52" t="s">
        <v>71</v>
      </c>
      <c r="B47" s="23">
        <f t="shared" si="0"/>
        <v>167</v>
      </c>
      <c r="C47" s="54">
        <v>167</v>
      </c>
    </row>
    <row r="48" spans="1:3">
      <c r="A48" s="52" t="s">
        <v>74</v>
      </c>
      <c r="B48" s="23">
        <f t="shared" si="0"/>
        <v>11455</v>
      </c>
      <c r="C48" s="57">
        <v>11455</v>
      </c>
    </row>
    <row r="49" spans="1:3">
      <c r="A49" s="52" t="s">
        <v>76</v>
      </c>
      <c r="B49" s="23">
        <f t="shared" si="0"/>
        <v>1210</v>
      </c>
      <c r="C49" s="57">
        <v>1210</v>
      </c>
    </row>
    <row r="50" spans="1:3">
      <c r="A50" s="52" t="s">
        <v>78</v>
      </c>
      <c r="B50" s="23">
        <f t="shared" si="0"/>
        <v>0</v>
      </c>
      <c r="C50" s="54"/>
    </row>
    <row r="51" spans="1:3">
      <c r="A51" s="52" t="s">
        <v>79</v>
      </c>
      <c r="B51" s="23">
        <f t="shared" si="0"/>
        <v>0</v>
      </c>
      <c r="C51" s="54"/>
    </row>
    <row r="52" spans="1:3">
      <c r="A52" s="52" t="s">
        <v>80</v>
      </c>
      <c r="B52" s="23">
        <f t="shared" si="0"/>
        <v>0</v>
      </c>
      <c r="C52" s="54"/>
    </row>
    <row r="53" spans="1:3">
      <c r="A53" s="52" t="s">
        <v>81</v>
      </c>
      <c r="B53" s="23">
        <f t="shared" si="0"/>
        <v>0</v>
      </c>
      <c r="C53" s="54"/>
    </row>
    <row r="54" spans="1:3">
      <c r="A54" s="52" t="s">
        <v>83</v>
      </c>
      <c r="B54" s="23">
        <f t="shared" si="0"/>
        <v>1373</v>
      </c>
      <c r="C54" s="53">
        <f>C55+C56</f>
        <v>1373</v>
      </c>
    </row>
    <row r="55" spans="1:3">
      <c r="A55" s="52" t="s">
        <v>84</v>
      </c>
      <c r="B55" s="23">
        <f t="shared" si="0"/>
        <v>46</v>
      </c>
      <c r="C55" s="54">
        <v>46</v>
      </c>
    </row>
    <row r="56" spans="1:3">
      <c r="A56" s="52" t="s">
        <v>85</v>
      </c>
      <c r="B56" s="23">
        <f t="shared" si="0"/>
        <v>1327</v>
      </c>
      <c r="C56" s="54">
        <v>1327</v>
      </c>
    </row>
    <row r="57" spans="1:3">
      <c r="A57" s="52" t="s">
        <v>86</v>
      </c>
      <c r="B57" s="23">
        <f t="shared" si="0"/>
        <v>0</v>
      </c>
      <c r="C57" s="54"/>
    </row>
    <row r="58" spans="1:3">
      <c r="A58" s="52" t="s">
        <v>88</v>
      </c>
      <c r="B58" s="23">
        <f t="shared" si="0"/>
        <v>0</v>
      </c>
      <c r="C58" s="54"/>
    </row>
    <row r="59" spans="1:3">
      <c r="A59" s="52" t="s">
        <v>89</v>
      </c>
      <c r="B59" s="23">
        <f t="shared" si="0"/>
        <v>0</v>
      </c>
      <c r="C59" s="53">
        <f>C60+C61+C62+C63+C64+C65+C66+C67+C68</f>
        <v>0</v>
      </c>
    </row>
    <row r="60" spans="1:3">
      <c r="A60" s="52" t="s">
        <v>90</v>
      </c>
      <c r="B60" s="23">
        <f t="shared" si="0"/>
        <v>0</v>
      </c>
      <c r="C60" s="54"/>
    </row>
    <row r="61" spans="1:3">
      <c r="A61" s="52" t="s">
        <v>91</v>
      </c>
      <c r="B61" s="23">
        <f t="shared" si="0"/>
        <v>0</v>
      </c>
      <c r="C61" s="54"/>
    </row>
    <row r="62" spans="1:3">
      <c r="A62" s="52" t="s">
        <v>92</v>
      </c>
      <c r="B62" s="23">
        <f t="shared" si="0"/>
        <v>0</v>
      </c>
      <c r="C62" s="54"/>
    </row>
    <row r="63" spans="1:3">
      <c r="A63" s="52" t="s">
        <v>93</v>
      </c>
      <c r="B63" s="23">
        <f t="shared" si="0"/>
        <v>0</v>
      </c>
      <c r="C63" s="54"/>
    </row>
    <row r="64" spans="1:3">
      <c r="A64" s="52" t="s">
        <v>94</v>
      </c>
      <c r="B64" s="23">
        <f t="shared" si="0"/>
        <v>0</v>
      </c>
      <c r="C64" s="54"/>
    </row>
    <row r="65" spans="1:3">
      <c r="A65" s="52" t="s">
        <v>95</v>
      </c>
      <c r="B65" s="23">
        <f t="shared" si="0"/>
        <v>0</v>
      </c>
      <c r="C65" s="54"/>
    </row>
    <row r="66" spans="1:3">
      <c r="A66" s="52" t="s">
        <v>96</v>
      </c>
      <c r="B66" s="23">
        <f t="shared" si="0"/>
        <v>0</v>
      </c>
      <c r="C66" s="54"/>
    </row>
    <row r="67" spans="1:3">
      <c r="A67" s="52" t="s">
        <v>97</v>
      </c>
      <c r="B67" s="23">
        <f t="shared" si="0"/>
        <v>0</v>
      </c>
      <c r="C67" s="54"/>
    </row>
    <row r="68" spans="1:3">
      <c r="A68" s="52" t="s">
        <v>98</v>
      </c>
      <c r="B68" s="23">
        <f t="shared" ref="B68:B76" si="1">SUM(C68:C68)</f>
        <v>0</v>
      </c>
      <c r="C68" s="54"/>
    </row>
    <row r="69" spans="1:3">
      <c r="A69" s="52" t="s">
        <v>99</v>
      </c>
      <c r="B69" s="59" t="s">
        <v>100</v>
      </c>
      <c r="C69" s="53" t="s">
        <v>100</v>
      </c>
    </row>
    <row r="70" spans="1:3">
      <c r="A70" s="52" t="s">
        <v>101</v>
      </c>
      <c r="B70" s="23">
        <f t="shared" si="1"/>
        <v>0</v>
      </c>
      <c r="C70" s="54"/>
    </row>
    <row r="71" spans="1:3">
      <c r="A71" s="52" t="s">
        <v>102</v>
      </c>
      <c r="B71" s="23">
        <f t="shared" si="1"/>
        <v>0</v>
      </c>
      <c r="C71" s="54"/>
    </row>
    <row r="72" spans="1:3">
      <c r="A72" s="52" t="s">
        <v>103</v>
      </c>
      <c r="B72" s="23">
        <f t="shared" si="1"/>
        <v>0</v>
      </c>
      <c r="C72" s="54"/>
    </row>
    <row r="73" spans="1:3">
      <c r="A73" s="52" t="s">
        <v>104</v>
      </c>
      <c r="B73" s="23">
        <f t="shared" si="1"/>
        <v>0</v>
      </c>
      <c r="C73" s="54"/>
    </row>
    <row r="74" spans="1:3">
      <c r="A74" s="52" t="s">
        <v>105</v>
      </c>
      <c r="B74" s="23">
        <f t="shared" si="1"/>
        <v>0</v>
      </c>
      <c r="C74" s="54"/>
    </row>
    <row r="75" spans="1:3">
      <c r="A75" s="52" t="s">
        <v>106</v>
      </c>
      <c r="B75" s="23">
        <f t="shared" si="1"/>
        <v>0</v>
      </c>
      <c r="C75" s="54"/>
    </row>
    <row r="76" spans="1:3">
      <c r="A76" s="52" t="s">
        <v>107</v>
      </c>
      <c r="B76" s="23">
        <f t="shared" si="1"/>
        <v>0</v>
      </c>
      <c r="C76" s="54"/>
    </row>
  </sheetData>
  <mergeCells count="1">
    <mergeCell ref="A1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SheetLayoutView="60" workbookViewId="0">
      <pane ySplit="7" topLeftCell="A71" activePane="bottomLeft" state="frozen"/>
      <selection/>
      <selection pane="bottomLeft" activeCell="A1" sqref="A1:M2"/>
    </sheetView>
  </sheetViews>
  <sheetFormatPr defaultColWidth="9" defaultRowHeight="14.25"/>
  <cols>
    <col min="1" max="1" width="25.9416666666667" style="3" customWidth="1"/>
    <col min="2" max="2" width="5" style="3" customWidth="1"/>
    <col min="3" max="3" width="7.5" style="4" customWidth="1"/>
    <col min="4" max="13" width="8.5" style="4" customWidth="1"/>
    <col min="14" max="16384" width="9" style="3"/>
  </cols>
  <sheetData>
    <row r="1" ht="12" customHeight="1" spans="1:13">
      <c r="A1" s="5" t="s">
        <v>113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2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16" customHeight="1" spans="1:12">
      <c r="A3" s="6"/>
      <c r="B3" s="7"/>
      <c r="C3" s="7"/>
      <c r="D3" s="7"/>
      <c r="E3" s="7"/>
      <c r="F3" s="7"/>
      <c r="G3" s="7"/>
      <c r="H3" s="8" t="s">
        <v>1</v>
      </c>
      <c r="I3" s="8"/>
      <c r="J3" s="42" t="s">
        <v>2</v>
      </c>
      <c r="K3" s="42"/>
      <c r="L3" s="42"/>
    </row>
    <row r="4" customFormat="1" ht="16" customHeight="1" spans="1:12">
      <c r="A4" s="6"/>
      <c r="B4" s="7"/>
      <c r="C4" s="7"/>
      <c r="D4" s="7"/>
      <c r="E4" s="7"/>
      <c r="F4" s="7"/>
      <c r="G4" s="7"/>
      <c r="H4" s="8" t="s">
        <v>3</v>
      </c>
      <c r="I4" s="8"/>
      <c r="J4" s="42" t="s">
        <v>4</v>
      </c>
      <c r="K4" s="42"/>
      <c r="L4" s="42"/>
    </row>
    <row r="5" customFormat="1" ht="16" customHeight="1" spans="1:12">
      <c r="A5" s="9" t="s">
        <v>5</v>
      </c>
      <c r="B5" s="7"/>
      <c r="C5" s="7"/>
      <c r="D5" s="7"/>
      <c r="E5" s="7"/>
      <c r="F5" s="10" t="s">
        <v>109</v>
      </c>
      <c r="G5" s="7"/>
      <c r="H5" s="8" t="s">
        <v>6</v>
      </c>
      <c r="I5" s="8"/>
      <c r="J5" s="42" t="s">
        <v>7</v>
      </c>
      <c r="K5" s="42"/>
      <c r="L5" s="42"/>
    </row>
    <row r="6" customFormat="1" ht="16" customHeight="1" spans="1:12">
      <c r="A6" s="9"/>
      <c r="B6" s="7"/>
      <c r="C6" s="7"/>
      <c r="D6" s="7"/>
      <c r="E6" s="7"/>
      <c r="F6" s="10"/>
      <c r="G6" s="7"/>
      <c r="H6" s="8" t="s">
        <v>8</v>
      </c>
      <c r="I6" s="8"/>
      <c r="J6" s="43">
        <v>45444</v>
      </c>
      <c r="K6" s="42"/>
      <c r="L6" s="42"/>
    </row>
    <row r="7" s="1" customFormat="1" ht="16" customHeight="1" spans="1:13">
      <c r="A7" s="11" t="s">
        <v>9</v>
      </c>
      <c r="B7" s="11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</row>
    <row r="8" s="2" customFormat="1" ht="16" customHeight="1" spans="1:13">
      <c r="A8" s="13" t="s">
        <v>22</v>
      </c>
      <c r="B8" s="14" t="s">
        <v>23</v>
      </c>
      <c r="C8" s="15">
        <f t="shared" ref="C8:C71" si="0">SUM(D8:M8)</f>
        <v>1700</v>
      </c>
      <c r="D8" s="16">
        <v>30</v>
      </c>
      <c r="E8" s="16">
        <v>207</v>
      </c>
      <c r="F8" s="16">
        <v>133</v>
      </c>
      <c r="G8" s="16">
        <v>26</v>
      </c>
      <c r="H8" s="16">
        <v>187</v>
      </c>
      <c r="I8" s="16">
        <v>49</v>
      </c>
      <c r="J8" s="16">
        <v>12</v>
      </c>
      <c r="K8" s="16">
        <v>654</v>
      </c>
      <c r="L8" s="16">
        <v>165</v>
      </c>
      <c r="M8" s="16">
        <v>237</v>
      </c>
    </row>
    <row r="9" s="2" customFormat="1" ht="16" customHeight="1" spans="1:13">
      <c r="A9" s="13" t="s">
        <v>24</v>
      </c>
      <c r="B9" s="14" t="s">
        <v>23</v>
      </c>
      <c r="C9" s="15">
        <f t="shared" si="0"/>
        <v>1700</v>
      </c>
      <c r="D9" s="17">
        <v>30</v>
      </c>
      <c r="E9" s="18">
        <v>207</v>
      </c>
      <c r="F9" s="18">
        <v>133</v>
      </c>
      <c r="G9" s="18">
        <v>26</v>
      </c>
      <c r="H9" s="18">
        <v>187</v>
      </c>
      <c r="I9" s="18">
        <v>49</v>
      </c>
      <c r="J9" s="18">
        <v>12</v>
      </c>
      <c r="K9" s="18">
        <v>654</v>
      </c>
      <c r="L9" s="18">
        <v>165</v>
      </c>
      <c r="M9" s="18">
        <v>237</v>
      </c>
    </row>
    <row r="10" s="2" customFormat="1" ht="16" customHeight="1" spans="1:13">
      <c r="A10" s="13" t="s">
        <v>25</v>
      </c>
      <c r="B10" s="14" t="s">
        <v>23</v>
      </c>
      <c r="C10" s="15">
        <f t="shared" si="0"/>
        <v>415</v>
      </c>
      <c r="D10" s="19">
        <v>12</v>
      </c>
      <c r="E10" s="20">
        <v>0</v>
      </c>
      <c r="F10" s="21">
        <v>96</v>
      </c>
      <c r="G10" s="22">
        <v>16</v>
      </c>
      <c r="H10" s="19">
        <v>83</v>
      </c>
      <c r="I10" s="44" t="s">
        <v>26</v>
      </c>
      <c r="J10" s="22">
        <v>8</v>
      </c>
      <c r="K10" s="20">
        <v>2</v>
      </c>
      <c r="L10" s="20">
        <v>65</v>
      </c>
      <c r="M10" s="19">
        <v>133</v>
      </c>
    </row>
    <row r="11" s="2" customFormat="1" ht="16" customHeight="1" spans="1:13">
      <c r="A11" s="13" t="s">
        <v>27</v>
      </c>
      <c r="B11" s="14" t="s">
        <v>23</v>
      </c>
      <c r="C11" s="15">
        <f t="shared" si="0"/>
        <v>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="2" customFormat="1" ht="16" customHeight="1" spans="1:13">
      <c r="A12" s="13" t="s">
        <v>28</v>
      </c>
      <c r="B12" s="14" t="s">
        <v>23</v>
      </c>
      <c r="C12" s="15">
        <f t="shared" si="0"/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="2" customFormat="1" ht="16" customHeight="1" spans="1:13">
      <c r="A13" s="13" t="s">
        <v>29</v>
      </c>
      <c r="B13" s="14" t="s">
        <v>23</v>
      </c>
      <c r="C13" s="15">
        <f t="shared" si="0"/>
        <v>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="2" customFormat="1" ht="16" customHeight="1" spans="1:13">
      <c r="A14" s="13" t="s">
        <v>30</v>
      </c>
      <c r="B14" s="14" t="s">
        <v>23</v>
      </c>
      <c r="C14" s="15">
        <f t="shared" si="0"/>
        <v>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="2" customFormat="1" ht="16" customHeight="1" spans="1:13">
      <c r="A15" s="13" t="s">
        <v>31</v>
      </c>
      <c r="B15" s="14" t="s">
        <v>32</v>
      </c>
      <c r="C15" s="15">
        <f t="shared" si="0"/>
        <v>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="2" customFormat="1" ht="16" customHeight="1" spans="1:13">
      <c r="A16" s="13" t="s">
        <v>33</v>
      </c>
      <c r="B16" s="14" t="s">
        <v>32</v>
      </c>
      <c r="C16" s="15">
        <f t="shared" si="0"/>
        <v>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="2" customFormat="1" ht="16" customHeight="1" spans="1:13">
      <c r="A17" s="13" t="s">
        <v>34</v>
      </c>
      <c r="B17" s="14" t="s">
        <v>32</v>
      </c>
      <c r="C17" s="15">
        <f t="shared" si="0"/>
        <v>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="2" customFormat="1" ht="16" customHeight="1" spans="1:13">
      <c r="A18" s="13" t="s">
        <v>33</v>
      </c>
      <c r="B18" s="14" t="s">
        <v>32</v>
      </c>
      <c r="C18" s="15">
        <f t="shared" si="0"/>
        <v>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="2" customFormat="1" ht="16" customHeight="1" spans="1:13">
      <c r="A19" s="13" t="s">
        <v>35</v>
      </c>
      <c r="B19" s="14" t="s">
        <v>32</v>
      </c>
      <c r="C19" s="15">
        <f t="shared" si="0"/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="2" customFormat="1" ht="16" customHeight="1" spans="1:13">
      <c r="A20" s="13" t="s">
        <v>36</v>
      </c>
      <c r="B20" s="14" t="s">
        <v>23</v>
      </c>
      <c r="C20" s="15">
        <f t="shared" si="0"/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="2" customFormat="1" ht="16" customHeight="1" spans="1:13">
      <c r="A21" s="13" t="s">
        <v>28</v>
      </c>
      <c r="B21" s="14" t="s">
        <v>23</v>
      </c>
      <c r="C21" s="15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="2" customFormat="1" ht="16" customHeight="1" spans="1:13">
      <c r="A22" s="13" t="s">
        <v>37</v>
      </c>
      <c r="B22" s="14" t="s">
        <v>23</v>
      </c>
      <c r="C22" s="15">
        <f t="shared" si="0"/>
        <v>15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15</v>
      </c>
    </row>
    <row r="23" s="2" customFormat="1" ht="16" customHeight="1" spans="1:13">
      <c r="A23" s="13" t="s">
        <v>38</v>
      </c>
      <c r="B23" s="14" t="s">
        <v>23</v>
      </c>
      <c r="C23" s="15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="2" customFormat="1" ht="16" customHeight="1" spans="1:13">
      <c r="A24" s="13" t="s">
        <v>39</v>
      </c>
      <c r="B24" s="14" t="s">
        <v>23</v>
      </c>
      <c r="C24" s="15">
        <f t="shared" si="0"/>
        <v>17</v>
      </c>
      <c r="D24" s="24">
        <v>2</v>
      </c>
      <c r="E24" s="24">
        <v>0</v>
      </c>
      <c r="F24" s="24">
        <v>0</v>
      </c>
      <c r="G24" s="24">
        <v>0</v>
      </c>
      <c r="H24" s="24">
        <v>0</v>
      </c>
      <c r="I24" s="24">
        <v>2</v>
      </c>
      <c r="J24" s="24">
        <v>0</v>
      </c>
      <c r="K24" s="24">
        <v>0</v>
      </c>
      <c r="L24" s="24">
        <v>0</v>
      </c>
      <c r="M24" s="24">
        <v>13</v>
      </c>
    </row>
    <row r="25" s="2" customFormat="1" ht="16" customHeight="1" spans="1:13">
      <c r="A25" s="13" t="s">
        <v>40</v>
      </c>
      <c r="B25" s="14" t="s">
        <v>23</v>
      </c>
      <c r="C25" s="15">
        <f t="shared" si="0"/>
        <v>17</v>
      </c>
      <c r="D25" s="24">
        <v>2</v>
      </c>
      <c r="E25" s="24">
        <v>0</v>
      </c>
      <c r="F25" s="24">
        <v>0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0</v>
      </c>
      <c r="M25" s="24">
        <v>13</v>
      </c>
    </row>
    <row r="26" s="2" customFormat="1" ht="16" customHeight="1" spans="1:13">
      <c r="A26" s="13" t="s">
        <v>41</v>
      </c>
      <c r="B26" s="14" t="s">
        <v>23</v>
      </c>
      <c r="C26" s="15">
        <f t="shared" si="0"/>
        <v>17</v>
      </c>
      <c r="D26" s="25">
        <v>2</v>
      </c>
      <c r="E26" s="25">
        <v>0</v>
      </c>
      <c r="F26" s="25">
        <v>0</v>
      </c>
      <c r="G26" s="25">
        <v>0</v>
      </c>
      <c r="H26" s="25">
        <v>0</v>
      </c>
      <c r="I26" s="25">
        <v>2</v>
      </c>
      <c r="J26" s="25">
        <v>0</v>
      </c>
      <c r="K26" s="25">
        <v>0</v>
      </c>
      <c r="L26" s="25">
        <v>0</v>
      </c>
      <c r="M26" s="25">
        <v>13</v>
      </c>
    </row>
    <row r="27" s="2" customFormat="1" ht="16" customHeight="1" spans="1:13">
      <c r="A27" s="13" t="s">
        <v>42</v>
      </c>
      <c r="B27" s="14" t="s">
        <v>23</v>
      </c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="2" customFormat="1" ht="16" customHeight="1" spans="1:13">
      <c r="A28" s="13" t="s">
        <v>43</v>
      </c>
      <c r="B28" s="14" t="s">
        <v>23</v>
      </c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="2" customFormat="1" ht="16" customHeight="1" spans="1:13">
      <c r="A29" s="13" t="s">
        <v>44</v>
      </c>
      <c r="B29" s="14" t="s">
        <v>23</v>
      </c>
      <c r="C29" s="15">
        <f t="shared" si="0"/>
        <v>0</v>
      </c>
      <c r="D29" s="27"/>
      <c r="E29" s="27"/>
      <c r="F29" s="27"/>
      <c r="G29" s="27"/>
      <c r="H29" s="27"/>
      <c r="I29" s="27"/>
      <c r="J29" s="27"/>
      <c r="K29" s="27"/>
      <c r="L29" s="23"/>
      <c r="M29" s="23"/>
    </row>
    <row r="30" s="2" customFormat="1" ht="16" customHeight="1" spans="1:13">
      <c r="A30" s="13" t="s">
        <v>45</v>
      </c>
      <c r="B30" s="14" t="s">
        <v>23</v>
      </c>
      <c r="C30" s="15">
        <f t="shared" si="0"/>
        <v>0</v>
      </c>
      <c r="D30" s="27"/>
      <c r="E30" s="27"/>
      <c r="F30" s="27"/>
      <c r="G30" s="27"/>
      <c r="H30" s="27"/>
      <c r="I30" s="27"/>
      <c r="J30" s="27"/>
      <c r="K30" s="27"/>
      <c r="L30" s="23"/>
      <c r="M30" s="23"/>
    </row>
    <row r="31" s="2" customFormat="1" ht="16" customHeight="1" spans="1:13">
      <c r="A31" s="13" t="s">
        <v>46</v>
      </c>
      <c r="B31" s="14" t="s">
        <v>23</v>
      </c>
      <c r="C31" s="15">
        <f t="shared" si="0"/>
        <v>0</v>
      </c>
      <c r="D31" s="27"/>
      <c r="E31" s="27"/>
      <c r="F31" s="27"/>
      <c r="G31" s="27"/>
      <c r="H31" s="27"/>
      <c r="I31" s="27"/>
      <c r="J31" s="27"/>
      <c r="K31" s="27"/>
      <c r="L31" s="23"/>
      <c r="M31" s="23"/>
    </row>
    <row r="32" s="2" customFormat="1" ht="16" customHeight="1" spans="1:13">
      <c r="A32" s="13" t="s">
        <v>47</v>
      </c>
      <c r="B32" s="14" t="s">
        <v>23</v>
      </c>
      <c r="C32" s="15">
        <f t="shared" si="0"/>
        <v>0</v>
      </c>
      <c r="D32" s="27"/>
      <c r="E32" s="27"/>
      <c r="F32" s="27"/>
      <c r="G32" s="27"/>
      <c r="H32" s="27"/>
      <c r="I32" s="27"/>
      <c r="J32" s="27"/>
      <c r="K32" s="27"/>
      <c r="L32" s="23"/>
      <c r="M32" s="23"/>
    </row>
    <row r="33" s="2" customFormat="1" ht="16" customHeight="1" spans="1:13">
      <c r="A33" s="13" t="s">
        <v>48</v>
      </c>
      <c r="B33" s="14" t="s">
        <v>23</v>
      </c>
      <c r="C33" s="15">
        <f t="shared" si="0"/>
        <v>10357</v>
      </c>
      <c r="D33" s="28">
        <v>3107</v>
      </c>
      <c r="E33" s="29">
        <v>1403</v>
      </c>
      <c r="F33" s="30">
        <v>879</v>
      </c>
      <c r="G33" s="31">
        <v>1716</v>
      </c>
      <c r="H33" s="28">
        <v>1109</v>
      </c>
      <c r="I33" s="45" t="s">
        <v>110</v>
      </c>
      <c r="J33" s="31">
        <v>140</v>
      </c>
      <c r="K33" s="29">
        <v>615</v>
      </c>
      <c r="L33" s="29">
        <v>588</v>
      </c>
      <c r="M33" s="28">
        <v>800</v>
      </c>
    </row>
    <row r="34" s="2" customFormat="1" ht="16" customHeight="1" spans="1:13">
      <c r="A34" s="13" t="s">
        <v>50</v>
      </c>
      <c r="B34" s="14" t="s">
        <v>23</v>
      </c>
      <c r="C34" s="15">
        <f t="shared" si="0"/>
        <v>1254</v>
      </c>
      <c r="D34" s="29">
        <v>436</v>
      </c>
      <c r="E34" s="29">
        <v>134</v>
      </c>
      <c r="F34" s="30">
        <v>119</v>
      </c>
      <c r="G34" s="29">
        <v>140</v>
      </c>
      <c r="H34" s="28">
        <v>130</v>
      </c>
      <c r="I34" s="45" t="s">
        <v>114</v>
      </c>
      <c r="J34" s="29">
        <v>51</v>
      </c>
      <c r="K34" s="29">
        <v>86</v>
      </c>
      <c r="L34" s="29">
        <v>74</v>
      </c>
      <c r="M34" s="29">
        <v>84</v>
      </c>
    </row>
    <row r="35" s="2" customFormat="1" ht="16" customHeight="1" spans="1:13">
      <c r="A35" s="13" t="s">
        <v>52</v>
      </c>
      <c r="B35" s="14" t="s">
        <v>53</v>
      </c>
      <c r="C35" s="15">
        <f t="shared" si="0"/>
        <v>1689</v>
      </c>
      <c r="D35" s="32">
        <v>188</v>
      </c>
      <c r="E35" s="32">
        <v>230</v>
      </c>
      <c r="F35" s="32">
        <v>101</v>
      </c>
      <c r="G35" s="32">
        <v>125</v>
      </c>
      <c r="H35" s="32">
        <v>202</v>
      </c>
      <c r="I35" s="32">
        <v>166</v>
      </c>
      <c r="J35" s="32">
        <v>118</v>
      </c>
      <c r="K35" s="32">
        <v>172</v>
      </c>
      <c r="L35" s="32">
        <v>212</v>
      </c>
      <c r="M35" s="32">
        <v>175</v>
      </c>
    </row>
    <row r="36" s="2" customFormat="1" ht="16" customHeight="1" spans="1:13">
      <c r="A36" s="13" t="s">
        <v>54</v>
      </c>
      <c r="B36" s="14" t="s">
        <v>53</v>
      </c>
      <c r="C36" s="15">
        <f t="shared" si="0"/>
        <v>639</v>
      </c>
      <c r="D36" s="32">
        <v>42</v>
      </c>
      <c r="E36" s="32">
        <v>49</v>
      </c>
      <c r="F36" s="32">
        <v>29</v>
      </c>
      <c r="G36" s="32">
        <v>47</v>
      </c>
      <c r="H36" s="32">
        <v>64</v>
      </c>
      <c r="I36" s="32">
        <v>41</v>
      </c>
      <c r="J36" s="32">
        <v>45</v>
      </c>
      <c r="K36" s="32">
        <v>42</v>
      </c>
      <c r="L36" s="32">
        <v>148</v>
      </c>
      <c r="M36" s="32">
        <v>132</v>
      </c>
    </row>
    <row r="37" s="2" customFormat="1" ht="16" customHeight="1" spans="1:13">
      <c r="A37" s="13" t="s">
        <v>55</v>
      </c>
      <c r="B37" s="14" t="s">
        <v>53</v>
      </c>
      <c r="C37" s="15">
        <f t="shared" si="0"/>
        <v>1209</v>
      </c>
      <c r="D37" s="33">
        <v>96</v>
      </c>
      <c r="E37" s="34">
        <v>103</v>
      </c>
      <c r="F37" s="35">
        <v>72</v>
      </c>
      <c r="G37" s="36">
        <v>125</v>
      </c>
      <c r="H37" s="33">
        <v>174</v>
      </c>
      <c r="I37" s="46">
        <v>88</v>
      </c>
      <c r="J37" s="36">
        <v>114</v>
      </c>
      <c r="K37" s="34">
        <v>107</v>
      </c>
      <c r="L37" s="34">
        <v>173</v>
      </c>
      <c r="M37" s="33">
        <v>157</v>
      </c>
    </row>
    <row r="38" s="2" customFormat="1" ht="16" customHeight="1" spans="1:13">
      <c r="A38" s="13" t="s">
        <v>28</v>
      </c>
      <c r="B38" s="14" t="s">
        <v>53</v>
      </c>
      <c r="C38" s="15">
        <f t="shared" si="0"/>
        <v>592</v>
      </c>
      <c r="D38" s="33">
        <v>34</v>
      </c>
      <c r="E38" s="33">
        <v>38</v>
      </c>
      <c r="F38" s="33">
        <v>24</v>
      </c>
      <c r="G38" s="33">
        <v>47</v>
      </c>
      <c r="H38" s="33">
        <v>60</v>
      </c>
      <c r="I38" s="33">
        <v>32</v>
      </c>
      <c r="J38" s="33">
        <v>44</v>
      </c>
      <c r="K38" s="33">
        <v>38</v>
      </c>
      <c r="L38" s="33">
        <v>145</v>
      </c>
      <c r="M38" s="33">
        <v>130</v>
      </c>
    </row>
    <row r="39" s="2" customFormat="1" ht="16" customHeight="1" spans="1:13">
      <c r="A39" s="13" t="s">
        <v>56</v>
      </c>
      <c r="B39" s="14" t="s">
        <v>53</v>
      </c>
      <c r="C39" s="15">
        <f t="shared" si="0"/>
        <v>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="2" customFormat="1" ht="16" customHeight="1" spans="1:13">
      <c r="A40" s="13" t="s">
        <v>57</v>
      </c>
      <c r="B40" s="14" t="s">
        <v>53</v>
      </c>
      <c r="C40" s="15">
        <f t="shared" si="0"/>
        <v>480</v>
      </c>
      <c r="D40" s="33">
        <v>92</v>
      </c>
      <c r="E40" s="34">
        <v>127</v>
      </c>
      <c r="F40" s="35">
        <v>29</v>
      </c>
      <c r="G40" s="36">
        <v>0</v>
      </c>
      <c r="H40" s="37">
        <v>28</v>
      </c>
      <c r="I40" s="46">
        <v>78</v>
      </c>
      <c r="J40" s="36">
        <v>4</v>
      </c>
      <c r="K40" s="34">
        <v>65</v>
      </c>
      <c r="L40" s="34">
        <v>39</v>
      </c>
      <c r="M40" s="33">
        <v>18</v>
      </c>
    </row>
    <row r="41" s="2" customFormat="1" ht="16" customHeight="1" spans="1:13">
      <c r="A41" s="13" t="s">
        <v>58</v>
      </c>
      <c r="B41" s="14" t="s">
        <v>53</v>
      </c>
      <c r="C41" s="15">
        <f t="shared" si="0"/>
        <v>47</v>
      </c>
      <c r="D41" s="33">
        <v>8</v>
      </c>
      <c r="E41" s="33">
        <v>11</v>
      </c>
      <c r="F41" s="33">
        <v>5</v>
      </c>
      <c r="G41" s="33">
        <v>0</v>
      </c>
      <c r="H41" s="33">
        <v>4</v>
      </c>
      <c r="I41" s="33">
        <v>9</v>
      </c>
      <c r="J41" s="33">
        <v>1</v>
      </c>
      <c r="K41" s="33">
        <v>4</v>
      </c>
      <c r="L41" s="33">
        <v>3</v>
      </c>
      <c r="M41" s="33">
        <v>2</v>
      </c>
    </row>
    <row r="42" s="2" customFormat="1" ht="16" customHeight="1" spans="1:13">
      <c r="A42" s="13" t="s">
        <v>59</v>
      </c>
      <c r="B42" s="14" t="s">
        <v>53</v>
      </c>
      <c r="C42" s="15">
        <f t="shared" si="0"/>
        <v>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="2" customFormat="1" ht="16" customHeight="1" spans="1:13">
      <c r="A43" s="13" t="s">
        <v>58</v>
      </c>
      <c r="B43" s="14" t="s">
        <v>53</v>
      </c>
      <c r="C43" s="15">
        <f t="shared" si="0"/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="2" customFormat="1" ht="16" customHeight="1" spans="1:13">
      <c r="A44" s="13" t="s">
        <v>60</v>
      </c>
      <c r="B44" s="14" t="s">
        <v>53</v>
      </c>
      <c r="C44" s="15">
        <f t="shared" si="0"/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="2" customFormat="1" ht="16" customHeight="1" spans="1:13">
      <c r="A45" s="13" t="s">
        <v>61</v>
      </c>
      <c r="B45" s="14" t="s">
        <v>53</v>
      </c>
      <c r="C45" s="15">
        <f t="shared" si="0"/>
        <v>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="2" customFormat="1" ht="16" customHeight="1" spans="1:13">
      <c r="A46" s="13" t="s">
        <v>62</v>
      </c>
      <c r="B46" s="14" t="s">
        <v>63</v>
      </c>
      <c r="C46" s="15">
        <f t="shared" si="0"/>
        <v>3.41</v>
      </c>
      <c r="D46" s="29">
        <v>0.006</v>
      </c>
      <c r="E46" s="29">
        <v>0.612</v>
      </c>
      <c r="F46" s="30">
        <v>0.008</v>
      </c>
      <c r="G46" s="29">
        <v>0.013</v>
      </c>
      <c r="H46" s="29">
        <v>0.575</v>
      </c>
      <c r="I46" s="45" t="s">
        <v>64</v>
      </c>
      <c r="J46" s="29">
        <v>0.003</v>
      </c>
      <c r="K46" s="29">
        <v>0.004</v>
      </c>
      <c r="L46" s="29">
        <v>0.021</v>
      </c>
      <c r="M46" s="29">
        <v>2.168</v>
      </c>
    </row>
    <row r="47" s="2" customFormat="1" ht="16" customHeight="1" spans="1:13">
      <c r="A47" s="13" t="s">
        <v>65</v>
      </c>
      <c r="B47" s="14" t="s">
        <v>63</v>
      </c>
      <c r="C47" s="15">
        <f t="shared" si="0"/>
        <v>3.41</v>
      </c>
      <c r="D47" s="20">
        <v>0.006</v>
      </c>
      <c r="E47" s="20">
        <v>0.612</v>
      </c>
      <c r="F47" s="20">
        <v>0.008</v>
      </c>
      <c r="G47" s="20">
        <v>0.013</v>
      </c>
      <c r="H47" s="20">
        <v>0.575</v>
      </c>
      <c r="I47" s="20" t="s">
        <v>64</v>
      </c>
      <c r="J47" s="20">
        <v>0.003</v>
      </c>
      <c r="K47" s="20">
        <v>0.004</v>
      </c>
      <c r="L47" s="20">
        <v>0.021</v>
      </c>
      <c r="M47" s="20">
        <v>2.168</v>
      </c>
    </row>
    <row r="48" s="2" customFormat="1" ht="16" customHeight="1" spans="1:13">
      <c r="A48" s="13" t="s">
        <v>66</v>
      </c>
      <c r="B48" s="14" t="s">
        <v>63</v>
      </c>
      <c r="C48" s="15">
        <f t="shared" si="0"/>
        <v>1.74</v>
      </c>
      <c r="D48" s="29">
        <v>0.013</v>
      </c>
      <c r="E48" s="29">
        <v>0.6</v>
      </c>
      <c r="F48" s="30">
        <v>0.3</v>
      </c>
      <c r="G48" s="29">
        <v>0.005</v>
      </c>
      <c r="H48" s="29">
        <v>0.003</v>
      </c>
      <c r="I48" s="45" t="s">
        <v>67</v>
      </c>
      <c r="J48" s="29">
        <v>0.004</v>
      </c>
      <c r="K48" s="29">
        <v>0.002</v>
      </c>
      <c r="L48" s="29">
        <v>0.075</v>
      </c>
      <c r="M48" s="29">
        <v>0.738</v>
      </c>
    </row>
    <row r="49" s="2" customFormat="1" ht="16" customHeight="1" spans="1:13">
      <c r="A49" s="39" t="s">
        <v>68</v>
      </c>
      <c r="B49" s="14" t="s">
        <v>63</v>
      </c>
      <c r="C49" s="15">
        <f t="shared" si="0"/>
        <v>0.15</v>
      </c>
      <c r="D49" s="40">
        <v>0.15</v>
      </c>
      <c r="E49" s="29">
        <v>0</v>
      </c>
      <c r="F49" s="30">
        <v>0</v>
      </c>
      <c r="G49" s="29">
        <v>0</v>
      </c>
      <c r="H49" s="29">
        <v>0</v>
      </c>
      <c r="I49" s="45">
        <v>0</v>
      </c>
      <c r="J49" s="29">
        <v>0</v>
      </c>
      <c r="K49" s="29">
        <v>0</v>
      </c>
      <c r="L49" s="29">
        <v>0</v>
      </c>
      <c r="M49" s="29">
        <v>0</v>
      </c>
    </row>
    <row r="50" s="2" customFormat="1" ht="16" customHeight="1" spans="1:13">
      <c r="A50" s="39" t="s">
        <v>69</v>
      </c>
      <c r="B50" s="14" t="s">
        <v>63</v>
      </c>
      <c r="C50" s="15">
        <f t="shared" si="0"/>
        <v>0.1</v>
      </c>
      <c r="D50" s="30">
        <v>0.1</v>
      </c>
      <c r="E50" s="29">
        <v>0</v>
      </c>
      <c r="F50" s="30">
        <v>0</v>
      </c>
      <c r="G50" s="29">
        <v>0</v>
      </c>
      <c r="H50" s="29">
        <v>0</v>
      </c>
      <c r="I50" s="45" t="s">
        <v>70</v>
      </c>
      <c r="J50" s="29">
        <v>0</v>
      </c>
      <c r="K50" s="29">
        <v>0</v>
      </c>
      <c r="L50" s="29">
        <v>0</v>
      </c>
      <c r="M50" s="29">
        <v>0</v>
      </c>
    </row>
    <row r="51" s="2" customFormat="1" ht="16" customHeight="1" spans="1:13">
      <c r="A51" s="13" t="s">
        <v>71</v>
      </c>
      <c r="B51" s="14" t="s">
        <v>72</v>
      </c>
      <c r="C51" s="15">
        <f t="shared" si="0"/>
        <v>167</v>
      </c>
      <c r="D51" s="29">
        <v>38</v>
      </c>
      <c r="E51" s="29">
        <v>0</v>
      </c>
      <c r="F51" s="30">
        <v>3</v>
      </c>
      <c r="G51" s="29">
        <v>36</v>
      </c>
      <c r="H51" s="29">
        <v>0</v>
      </c>
      <c r="I51" s="45" t="s">
        <v>73</v>
      </c>
      <c r="J51" s="29">
        <v>4</v>
      </c>
      <c r="K51" s="29">
        <v>32</v>
      </c>
      <c r="L51" s="29">
        <v>10</v>
      </c>
      <c r="M51" s="29">
        <v>44</v>
      </c>
    </row>
    <row r="52" s="2" customFormat="1" ht="16" customHeight="1" spans="1:13">
      <c r="A52" s="13" t="s">
        <v>74</v>
      </c>
      <c r="B52" s="14" t="s">
        <v>23</v>
      </c>
      <c r="C52" s="15">
        <f t="shared" si="0"/>
        <v>11455</v>
      </c>
      <c r="D52" s="28">
        <v>4610</v>
      </c>
      <c r="E52" s="29">
        <v>1063</v>
      </c>
      <c r="F52" s="30">
        <v>1164</v>
      </c>
      <c r="G52" s="31">
        <v>1034</v>
      </c>
      <c r="H52" s="28">
        <v>1156</v>
      </c>
      <c r="I52" s="45" t="s">
        <v>75</v>
      </c>
      <c r="J52" s="31">
        <v>148</v>
      </c>
      <c r="K52" s="29">
        <v>782</v>
      </c>
      <c r="L52" s="29">
        <v>870</v>
      </c>
      <c r="M52" s="28">
        <v>628</v>
      </c>
    </row>
    <row r="53" s="2" customFormat="1" ht="16" customHeight="1" spans="1:13">
      <c r="A53" s="13" t="s">
        <v>76</v>
      </c>
      <c r="B53" s="14" t="s">
        <v>23</v>
      </c>
      <c r="C53" s="15">
        <f t="shared" si="0"/>
        <v>1210</v>
      </c>
      <c r="D53" s="28">
        <v>15</v>
      </c>
      <c r="E53" s="29">
        <v>77</v>
      </c>
      <c r="F53" s="30">
        <v>2</v>
      </c>
      <c r="G53" s="31">
        <v>0</v>
      </c>
      <c r="H53" s="28">
        <v>18</v>
      </c>
      <c r="I53" s="45" t="s">
        <v>77</v>
      </c>
      <c r="J53" s="31">
        <v>0</v>
      </c>
      <c r="K53" s="29">
        <v>956</v>
      </c>
      <c r="L53" s="29">
        <v>69</v>
      </c>
      <c r="M53" s="28">
        <v>73</v>
      </c>
    </row>
    <row r="54" s="2" customFormat="1" ht="16" customHeight="1" spans="1:13">
      <c r="A54" s="13" t="s">
        <v>78</v>
      </c>
      <c r="B54" s="14" t="s">
        <v>32</v>
      </c>
      <c r="C54" s="15">
        <f t="shared" si="0"/>
        <v>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="2" customFormat="1" ht="16" customHeight="1" spans="1:13">
      <c r="A55" s="13" t="s">
        <v>79</v>
      </c>
      <c r="B55" s="14" t="s">
        <v>23</v>
      </c>
      <c r="C55" s="15">
        <f t="shared" si="0"/>
        <v>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="2" customFormat="1" ht="16" customHeight="1" spans="1:13">
      <c r="A56" s="13" t="s">
        <v>80</v>
      </c>
      <c r="B56" s="14" t="s">
        <v>23</v>
      </c>
      <c r="C56" s="15">
        <f t="shared" si="0"/>
        <v>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="2" customFormat="1" ht="16" customHeight="1" spans="1:13">
      <c r="A57" s="13" t="s">
        <v>81</v>
      </c>
      <c r="B57" s="14" t="s">
        <v>82</v>
      </c>
      <c r="C57" s="15">
        <f t="shared" si="0"/>
        <v>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="2" customFormat="1" ht="16" customHeight="1" spans="1:13">
      <c r="A58" s="13" t="s">
        <v>83</v>
      </c>
      <c r="B58" s="14" t="s">
        <v>53</v>
      </c>
      <c r="C58" s="15">
        <f t="shared" si="0"/>
        <v>1373</v>
      </c>
      <c r="D58" s="16">
        <v>192</v>
      </c>
      <c r="E58" s="16">
        <v>27</v>
      </c>
      <c r="F58" s="16">
        <v>15</v>
      </c>
      <c r="G58" s="16">
        <v>74</v>
      </c>
      <c r="H58" s="16">
        <v>213</v>
      </c>
      <c r="I58" s="16">
        <v>166</v>
      </c>
      <c r="J58" s="16">
        <v>86</v>
      </c>
      <c r="K58" s="16">
        <v>125</v>
      </c>
      <c r="L58" s="16">
        <v>322</v>
      </c>
      <c r="M58" s="16">
        <v>153</v>
      </c>
    </row>
    <row r="59" s="2" customFormat="1" ht="16" customHeight="1" spans="1:13">
      <c r="A59" s="13" t="s">
        <v>84</v>
      </c>
      <c r="B59" s="14" t="s">
        <v>53</v>
      </c>
      <c r="C59" s="15">
        <f t="shared" si="0"/>
        <v>46</v>
      </c>
      <c r="D59" s="19">
        <v>7</v>
      </c>
      <c r="E59" s="20">
        <v>0</v>
      </c>
      <c r="F59" s="21">
        <v>6</v>
      </c>
      <c r="G59" s="22">
        <v>0</v>
      </c>
      <c r="H59" s="19">
        <v>2</v>
      </c>
      <c r="I59" s="47">
        <v>0</v>
      </c>
      <c r="J59" s="22">
        <v>8</v>
      </c>
      <c r="K59" s="20">
        <v>3</v>
      </c>
      <c r="L59" s="20">
        <v>18</v>
      </c>
      <c r="M59" s="19">
        <v>2</v>
      </c>
    </row>
    <row r="60" s="2" customFormat="1" ht="16" customHeight="1" spans="1:13">
      <c r="A60" s="13" t="s">
        <v>85</v>
      </c>
      <c r="B60" s="14" t="s">
        <v>53</v>
      </c>
      <c r="C60" s="15">
        <f t="shared" si="0"/>
        <v>1327</v>
      </c>
      <c r="D60" s="19">
        <v>185</v>
      </c>
      <c r="E60" s="20">
        <v>27</v>
      </c>
      <c r="F60" s="21">
        <v>9</v>
      </c>
      <c r="G60" s="22">
        <v>74</v>
      </c>
      <c r="H60" s="19">
        <v>211</v>
      </c>
      <c r="I60" s="47">
        <v>166</v>
      </c>
      <c r="J60" s="22">
        <v>78</v>
      </c>
      <c r="K60" s="20">
        <v>122</v>
      </c>
      <c r="L60" s="20">
        <v>304</v>
      </c>
      <c r="M60" s="19">
        <v>151</v>
      </c>
    </row>
    <row r="61" s="2" customFormat="1" ht="16" customHeight="1" spans="1:13">
      <c r="A61" s="13" t="s">
        <v>86</v>
      </c>
      <c r="B61" s="14" t="s">
        <v>87</v>
      </c>
      <c r="C61" s="15">
        <f t="shared" si="0"/>
        <v>0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="2" customFormat="1" ht="16" customHeight="1" spans="1:13">
      <c r="A62" s="13" t="s">
        <v>88</v>
      </c>
      <c r="B62" s="14" t="s">
        <v>87</v>
      </c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="2" customFormat="1" ht="16" customHeight="1" spans="1:13">
      <c r="A63" s="13" t="s">
        <v>89</v>
      </c>
      <c r="B63" s="14" t="s">
        <v>63</v>
      </c>
      <c r="C63" s="15">
        <f t="shared" si="0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</row>
    <row r="64" s="2" customFormat="1" ht="16" customHeight="1" spans="1:13">
      <c r="A64" s="13" t="s">
        <v>90</v>
      </c>
      <c r="B64" s="14" t="s">
        <v>63</v>
      </c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="2" customFormat="1" ht="16" customHeight="1" spans="1:13">
      <c r="A65" s="13" t="s">
        <v>91</v>
      </c>
      <c r="B65" s="14" t="s">
        <v>63</v>
      </c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="2" customFormat="1" ht="16" customHeight="1" spans="1:13">
      <c r="A66" s="13" t="s">
        <v>92</v>
      </c>
      <c r="B66" s="14" t="s">
        <v>63</v>
      </c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="2" customFormat="1" ht="16" customHeight="1" spans="1:13">
      <c r="A67" s="13" t="s">
        <v>93</v>
      </c>
      <c r="B67" s="14" t="s">
        <v>63</v>
      </c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="2" customFormat="1" ht="16" customHeight="1" spans="1:13">
      <c r="A68" s="13" t="s">
        <v>94</v>
      </c>
      <c r="B68" s="14" t="s">
        <v>63</v>
      </c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="2" customFormat="1" ht="16" customHeight="1" spans="1:13">
      <c r="A69" s="13" t="s">
        <v>95</v>
      </c>
      <c r="B69" s="14" t="s">
        <v>63</v>
      </c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="2" customFormat="1" ht="16" customHeight="1" spans="1:13">
      <c r="A70" s="13" t="s">
        <v>96</v>
      </c>
      <c r="B70" s="14" t="s">
        <v>63</v>
      </c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="2" customFormat="1" ht="16" customHeight="1" spans="1:13">
      <c r="A71" s="13" t="s">
        <v>97</v>
      </c>
      <c r="B71" s="14" t="s">
        <v>63</v>
      </c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="2" customFormat="1" ht="16" customHeight="1" spans="1:13">
      <c r="A72" s="13" t="s">
        <v>98</v>
      </c>
      <c r="B72" s="14" t="s">
        <v>63</v>
      </c>
      <c r="C72" s="15">
        <f t="shared" ref="C72:C80" si="1">SUM(D72:M72)</f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="2" customFormat="1" ht="16" customHeight="1" spans="1:13">
      <c r="A73" s="13" t="s">
        <v>99</v>
      </c>
      <c r="B73" s="14" t="s">
        <v>100</v>
      </c>
      <c r="C73" s="14" t="s">
        <v>100</v>
      </c>
      <c r="D73" s="14" t="s">
        <v>100</v>
      </c>
      <c r="E73" s="14" t="s">
        <v>100</v>
      </c>
      <c r="F73" s="14" t="s">
        <v>100</v>
      </c>
      <c r="G73" s="14" t="s">
        <v>100</v>
      </c>
      <c r="H73" s="14" t="s">
        <v>100</v>
      </c>
      <c r="I73" s="14" t="s">
        <v>100</v>
      </c>
      <c r="J73" s="14" t="s">
        <v>100</v>
      </c>
      <c r="K73" s="14" t="s">
        <v>100</v>
      </c>
      <c r="L73" s="14" t="s">
        <v>100</v>
      </c>
      <c r="M73" s="14" t="s">
        <v>100</v>
      </c>
    </row>
    <row r="74" s="2" customFormat="1" ht="16" customHeight="1" spans="1:13">
      <c r="A74" s="13" t="s">
        <v>101</v>
      </c>
      <c r="B74" s="14" t="s">
        <v>53</v>
      </c>
      <c r="C74" s="15">
        <f t="shared" si="1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="2" customFormat="1" ht="16" customHeight="1" spans="1:13">
      <c r="A75" s="13" t="s">
        <v>102</v>
      </c>
      <c r="B75" s="14" t="s">
        <v>53</v>
      </c>
      <c r="C75" s="15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="2" customFormat="1" ht="16" customHeight="1" spans="1:13">
      <c r="A76" s="13" t="s">
        <v>103</v>
      </c>
      <c r="B76" s="14" t="s">
        <v>53</v>
      </c>
      <c r="C76" s="15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="2" customFormat="1" ht="16" customHeight="1" spans="1:13">
      <c r="A77" s="13" t="s">
        <v>104</v>
      </c>
      <c r="B77" s="14" t="s">
        <v>53</v>
      </c>
      <c r="C77" s="15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="2" customFormat="1" ht="16" customHeight="1" spans="1:13">
      <c r="A78" s="13" t="s">
        <v>105</v>
      </c>
      <c r="B78" s="14" t="s">
        <v>53</v>
      </c>
      <c r="C78" s="15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="2" customFormat="1" ht="16" customHeight="1" spans="1:13">
      <c r="A79" s="13" t="s">
        <v>106</v>
      </c>
      <c r="B79" s="14" t="s">
        <v>63</v>
      </c>
      <c r="C79" s="15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="2" customFormat="1" ht="16" customHeight="1" spans="1:13">
      <c r="A80" s="13" t="s">
        <v>107</v>
      </c>
      <c r="B80" s="14" t="s">
        <v>53</v>
      </c>
      <c r="C80" s="15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ht="16" customHeight="1" spans="1:13">
      <c r="A81" s="48" t="s">
        <v>115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</sheetData>
  <mergeCells count="12">
    <mergeCell ref="H3:I3"/>
    <mergeCell ref="J3:L3"/>
    <mergeCell ref="H4:I4"/>
    <mergeCell ref="J4:L4"/>
    <mergeCell ref="H5:I5"/>
    <mergeCell ref="J5:L5"/>
    <mergeCell ref="H6:I6"/>
    <mergeCell ref="J6:L6"/>
    <mergeCell ref="A81:M81"/>
    <mergeCell ref="A5:A6"/>
    <mergeCell ref="F5:F6"/>
    <mergeCell ref="A1:M2"/>
  </mergeCells>
  <printOptions horizontalCentered="1"/>
  <pageMargins left="0.590277777777778" right="0.590277777777778" top="0.790972222222222" bottom="0.397222222222222" header="0.511805555555556" footer="0.511805555555556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初报数据</vt:lpstr>
      <vt:lpstr>县局反馈数据调整</vt:lpstr>
      <vt:lpstr>2024.3.4县局评估反馈</vt:lpstr>
      <vt:lpstr>评估到村2024.3.4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勿谓言之不预也</cp:lastModifiedBy>
  <dcterms:created xsi:type="dcterms:W3CDTF">2023-03-07T07:29:00Z</dcterms:created>
  <dcterms:modified xsi:type="dcterms:W3CDTF">2024-03-13T02:35:25Z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DDCF919F90624C638E2EDA107D8CA874_13</vt:lpwstr>
  </property>
  <property fmtid="{D5CDD505-2E9C-101B-9397-08002B2CF9AE}" pid="3" name="KSOProductBuildVer">
    <vt:lpwstr>2052-12.1.0.16399</vt:lpwstr>
  </property>
</Properties>
</file>